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5\12. Декабрь\"/>
    </mc:Choice>
  </mc:AlternateContent>
  <bookViews>
    <workbookView xWindow="0" yWindow="0" windowWidth="28800" windowHeight="1243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 l="1"/>
  <c r="N47" i="1"/>
  <c r="M47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N39" i="1"/>
  <c r="M39" i="1"/>
  <c r="O37" i="1"/>
  <c r="N37" i="1"/>
  <c r="M37" i="1"/>
  <c r="O36" i="1"/>
  <c r="N36" i="1"/>
  <c r="M36" i="1"/>
  <c r="O35" i="1"/>
  <c r="O38" i="1" s="1"/>
  <c r="N35" i="1"/>
  <c r="M35" i="1"/>
  <c r="M38" i="1" s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O34" i="1" s="1"/>
  <c r="N28" i="1"/>
  <c r="N34" i="1" s="1"/>
  <c r="M28" i="1"/>
  <c r="M34" i="1" s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O27" i="1" s="1"/>
  <c r="N21" i="1"/>
  <c r="M21" i="1"/>
  <c r="O20" i="1"/>
  <c r="N20" i="1"/>
  <c r="M20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O19" i="1" s="1"/>
  <c r="N10" i="1"/>
  <c r="M10" i="1"/>
  <c r="N7" i="1"/>
  <c r="N19" i="1" l="1"/>
  <c r="M27" i="1"/>
  <c r="M45" i="1"/>
  <c r="N27" i="1"/>
  <c r="N45" i="1"/>
  <c r="M19" i="1"/>
  <c r="N38" i="1"/>
  <c r="O45" i="1"/>
</calcChain>
</file>

<file path=xl/sharedStrings.xml><?xml version="1.0" encoding="utf-8"?>
<sst xmlns="http://schemas.openxmlformats.org/spreadsheetml/2006/main" count="81" uniqueCount="73">
  <si>
    <t>ОПЕРАТИВНАЯ ИНФОРМАЦИЯ ПО НАДОЮ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</si>
  <si>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</si>
  <si>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</si>
  <si>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</si>
  <si>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</si>
  <si>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</si>
  <si>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</si>
  <si>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</si>
  <si>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</si>
  <si>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2025 год</t>
  </si>
  <si>
    <t>+/-к пред дню</t>
  </si>
  <si>
    <t>2024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</si>
  <si>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</si>
  <si>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</si>
  <si>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</si>
  <si>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</si>
  <si>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</si>
  <si>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</si>
  <si>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</si>
  <si>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</si>
  <si>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</si>
  <si>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</si>
  <si>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</si>
  <si>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</si>
  <si>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муниципальный округ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</si>
  <si>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</si>
  <si>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</si>
  <si>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</si>
  <si>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</si>
  <si>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</si>
  <si>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</si>
  <si>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</si>
  <si>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муниципальный округ</t>
  </si>
  <si>
    <t>Тюхтетский муниципальный округ</t>
  </si>
  <si>
    <t>Назаровский район</t>
  </si>
  <si>
    <t>Ужурский район</t>
  </si>
  <si>
    <t>Шарыповский муниципальный округ</t>
  </si>
  <si>
    <t>Новоселовский муниципальный округ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</si>
  <si>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</si>
  <si>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</si>
  <si>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</si>
  <si>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</si>
  <si>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</si>
  <si>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</si>
  <si>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</si>
  <si>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</si>
  <si>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</si>
  <si>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</si>
  <si>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муниципальный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</si>
  <si>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</si>
  <si>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</si>
  <si>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</si>
  <si>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</si>
  <si>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</si>
  <si>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</si>
  <si>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</si>
  <si>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</si>
  <si>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</si>
  <si>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</si>
  <si>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</si>
  <si>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</si>
  <si>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</si>
  <si>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</si>
  <si>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</si>
  <si>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</si>
  <si>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+/- 2025/2024, тонн</t>
  </si>
  <si>
    <t>всего</t>
  </si>
  <si>
    <t>Разница к 2024 году +/-</t>
  </si>
  <si>
    <t>на 1 декабря</t>
  </si>
  <si>
    <t>2025 г</t>
  </si>
  <si>
    <t>2024 г</t>
  </si>
  <si>
    <t>2023 г</t>
  </si>
  <si>
    <t xml:space="preserve"> на 29.12.2025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</si>
</sst>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0.0"/>
    <numFmt numFmtId="165" formatCode="0.0;[Red]0.0"/>
    <numFmt numFmtId="166" formatCode="dd\.mm\.yyyy"/>
    <numFmt numFmtId="167" formatCode="#\ ##0.0"/>
    <numFmt numFmtId="168" formatCode="#\ ##0"/>
    <numFmt numFmtId="169" formatCode="#\ ##0.0_р_."/>
    <numFmt numFmtId="170" formatCode="_-* #\ ##0.00_р_._-;\-* #\ ##0.00_р_._-;_-* &quot;-&quot;??_р_._-;_-@_-"/>
    <numFmt numFmtId="171" formatCode="#\ ##0.0_ ;\-#\ ##0.0\ "/>
    <numFmt numFmtId="172" formatCode="#\ ##0_ ;\-#\ ##0\ "/>
    <numFmt numFmtId="173" formatCode="#\ ##0_р_."/>
    <numFmt numFmtId="174" formatCode="_-* #\ ##0.0_р_._-;\-* #\ ##0.0_р_._-;_-* &quot;-&quot;??_р_.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70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5" fontId="4" fillId="0" borderId="0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166" fontId="4" fillId="2" borderId="0" xfId="0" applyNumberFormat="1" applyFont="1" applyFill="1" applyBorder="1" applyAlignment="1">
      <alignment horizontal="left" vertical="center"/>
    </xf>
    <xf numFmtId="166" fontId="4" fillId="2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2" fillId="0" borderId="0" xfId="0" applyNumberFormat="1" applyFont="1" applyAlignment="1">
      <alignment vertical="center"/>
    </xf>
    <xf numFmtId="164" fontId="4" fillId="3" borderId="9" xfId="0" applyNumberFormat="1" applyFont="1" applyFill="1" applyBorder="1" applyAlignment="1">
      <alignment vertical="center"/>
    </xf>
    <xf numFmtId="164" fontId="4" fillId="3" borderId="5" xfId="0" applyNumberFormat="1" applyFont="1" applyFill="1" applyBorder="1" applyAlignment="1">
      <alignment horizontal="center"/>
    </xf>
    <xf numFmtId="1" fontId="4" fillId="3" borderId="5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164" fontId="4" fillId="3" borderId="9" xfId="0" applyNumberFormat="1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/>
    </xf>
    <xf numFmtId="164" fontId="4" fillId="3" borderId="9" xfId="0" applyNumberFormat="1" applyFont="1" applyFill="1" applyBorder="1" applyAlignment="1">
      <alignment horizontal="left" vertical="center"/>
    </xf>
    <xf numFmtId="167" fontId="4" fillId="3" borderId="9" xfId="0" applyNumberFormat="1" applyFont="1" applyFill="1" applyBorder="1" applyAlignment="1">
      <alignment horizontal="center" vertical="center"/>
    </xf>
    <xf numFmtId="168" fontId="4" fillId="3" borderId="9" xfId="0" applyNumberFormat="1" applyFont="1" applyFill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64" fontId="3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/>
    <xf numFmtId="164" fontId="3" fillId="0" borderId="9" xfId="0" applyNumberFormat="1" applyFont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/>
    </xf>
    <xf numFmtId="173" fontId="3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169" fontId="3" fillId="0" borderId="3" xfId="0" applyNumberFormat="1" applyFont="1" applyBorder="1" applyAlignment="1">
      <alignment horizontal="center" vertical="center"/>
    </xf>
    <xf numFmtId="169" fontId="3" fillId="0" borderId="5" xfId="0" applyNumberFormat="1" applyFont="1" applyBorder="1" applyAlignment="1">
      <alignment horizontal="center" vertical="center"/>
    </xf>
    <xf numFmtId="171" fontId="3" fillId="0" borderId="3" xfId="1" applyNumberFormat="1" applyFont="1" applyBorder="1" applyAlignment="1">
      <alignment horizontal="center" vertical="center"/>
    </xf>
    <xf numFmtId="171" fontId="3" fillId="0" borderId="5" xfId="1" applyNumberFormat="1" applyFont="1" applyBorder="1" applyAlignment="1">
      <alignment horizontal="center" vertical="center"/>
    </xf>
    <xf numFmtId="174" fontId="3" fillId="0" borderId="3" xfId="1" applyNumberFormat="1" applyFont="1" applyBorder="1" applyAlignment="1">
      <alignment vertical="center" wrapText="1"/>
    </xf>
    <xf numFmtId="174" fontId="3" fillId="0" borderId="5" xfId="1" applyNumberFormat="1" applyFont="1" applyBorder="1" applyAlignment="1">
      <alignment vertical="center" wrapText="1"/>
    </xf>
    <xf numFmtId="172" fontId="3" fillId="0" borderId="3" xfId="1" applyNumberFormat="1" applyFont="1" applyBorder="1" applyAlignment="1">
      <alignment horizontal="center" vertical="center"/>
    </xf>
    <xf numFmtId="172" fontId="3" fillId="0" borderId="4" xfId="1" applyNumberFormat="1" applyFont="1" applyBorder="1" applyAlignment="1">
      <alignment horizontal="center" vertical="center"/>
    </xf>
    <xf numFmtId="172" fontId="3" fillId="0" borderId="5" xfId="1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71" fontId="3" fillId="0" borderId="3" xfId="1" applyNumberFormat="1" applyFont="1" applyBorder="1" applyAlignment="1">
      <alignment vertical="center" wrapText="1"/>
    </xf>
    <xf numFmtId="171" fontId="3" fillId="0" borderId="5" xfId="1" applyNumberFormat="1" applyFont="1" applyBorder="1" applyAlignment="1">
      <alignment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&#1057;&#1042;&#1054;&#1044;&#1050;&#1040;_&#1055;&#1054;_&#1053;&#1040;&#1044;&#1054;&#1070;_&#1052;&#1054;&#1051;&#1054;&#1050;&#1040;_&#1053;&#1040;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>
        <row r="7">
          <cell r="U7" t="str">
            <v>2023 год</v>
          </cell>
        </row>
        <row r="9">
          <cell r="T9">
            <v>68.477999999999994</v>
          </cell>
          <cell r="U9">
            <v>1877</v>
          </cell>
          <cell r="V9">
            <v>50.167000000000002</v>
          </cell>
        </row>
        <row r="10">
          <cell r="T10">
            <v>2.7</v>
          </cell>
          <cell r="U10">
            <v>368</v>
          </cell>
          <cell r="V10">
            <v>2.12</v>
          </cell>
        </row>
        <row r="11">
          <cell r="T11">
            <v>49.3</v>
          </cell>
          <cell r="U11">
            <v>3333</v>
          </cell>
          <cell r="V11">
            <v>51.2</v>
          </cell>
        </row>
        <row r="12">
          <cell r="T12">
            <v>5.13</v>
          </cell>
          <cell r="U12">
            <v>670</v>
          </cell>
          <cell r="V12">
            <v>7.59</v>
          </cell>
        </row>
        <row r="13">
          <cell r="T13">
            <v>3.22</v>
          </cell>
          <cell r="U13">
            <v>379</v>
          </cell>
          <cell r="V13">
            <v>4.41</v>
          </cell>
        </row>
        <row r="14">
          <cell r="T14">
            <v>0.43</v>
          </cell>
          <cell r="U14">
            <v>89</v>
          </cell>
          <cell r="V14">
            <v>0.39</v>
          </cell>
        </row>
        <row r="15">
          <cell r="T15">
            <v>12.6</v>
          </cell>
          <cell r="U15">
            <v>1015</v>
          </cell>
          <cell r="V15">
            <v>12.5</v>
          </cell>
        </row>
        <row r="16">
          <cell r="T16">
            <v>22.51</v>
          </cell>
          <cell r="U16">
            <v>1308</v>
          </cell>
          <cell r="V16">
            <v>18.600000000000001</v>
          </cell>
        </row>
        <row r="17">
          <cell r="T17">
            <v>0.6</v>
          </cell>
          <cell r="U17">
            <v>183</v>
          </cell>
          <cell r="V17">
            <v>0.89</v>
          </cell>
        </row>
        <row r="18">
          <cell r="T18">
            <v>0.16</v>
          </cell>
          <cell r="U18">
            <v>223</v>
          </cell>
          <cell r="V18">
            <v>1.21</v>
          </cell>
        </row>
        <row r="19">
          <cell r="T19">
            <v>0</v>
          </cell>
          <cell r="U19">
            <v>136</v>
          </cell>
          <cell r="V19">
            <v>0.55100000000000005</v>
          </cell>
        </row>
        <row r="20">
          <cell r="T20">
            <v>2.0499999999999998</v>
          </cell>
          <cell r="U20">
            <v>297</v>
          </cell>
          <cell r="V20">
            <v>2.7</v>
          </cell>
        </row>
        <row r="21">
          <cell r="T21">
            <v>0</v>
          </cell>
          <cell r="U21">
            <v>127</v>
          </cell>
          <cell r="V21">
            <v>0.82</v>
          </cell>
        </row>
        <row r="22">
          <cell r="T22">
            <v>0.18</v>
          </cell>
          <cell r="U22">
            <v>41</v>
          </cell>
          <cell r="V22">
            <v>0.2</v>
          </cell>
        </row>
        <row r="23">
          <cell r="T23">
            <v>179.89</v>
          </cell>
          <cell r="U23">
            <v>10706</v>
          </cell>
          <cell r="V23">
            <v>197.9</v>
          </cell>
        </row>
        <row r="25">
          <cell r="T25">
            <v>87.9</v>
          </cell>
          <cell r="U25">
            <v>4299</v>
          </cell>
          <cell r="V25">
            <v>102</v>
          </cell>
        </row>
        <row r="26">
          <cell r="T26">
            <v>147.06</v>
          </cell>
          <cell r="U26">
            <v>7282</v>
          </cell>
          <cell r="V26">
            <v>136.66</v>
          </cell>
        </row>
        <row r="27">
          <cell r="T27">
            <v>11.31</v>
          </cell>
          <cell r="U27">
            <v>760</v>
          </cell>
          <cell r="V27">
            <v>9.9</v>
          </cell>
        </row>
        <row r="28">
          <cell r="T28">
            <v>37.234000000000002</v>
          </cell>
          <cell r="U28">
            <v>2583</v>
          </cell>
          <cell r="V28">
            <v>41.063000000000002</v>
          </cell>
        </row>
        <row r="29">
          <cell r="T29">
            <v>83.1</v>
          </cell>
          <cell r="U29">
            <v>4971</v>
          </cell>
          <cell r="V29">
            <v>95.2</v>
          </cell>
        </row>
        <row r="30">
          <cell r="T30">
            <v>9.58</v>
          </cell>
          <cell r="U30">
            <v>677</v>
          </cell>
          <cell r="V30">
            <v>9.69</v>
          </cell>
        </row>
        <row r="31">
          <cell r="T31">
            <v>38.340000000000003</v>
          </cell>
          <cell r="U31">
            <v>1593</v>
          </cell>
          <cell r="V31">
            <v>31.158000000000001</v>
          </cell>
        </row>
        <row r="32">
          <cell r="T32">
            <v>0.22</v>
          </cell>
          <cell r="U32">
            <v>110</v>
          </cell>
          <cell r="V32">
            <v>0.6</v>
          </cell>
        </row>
        <row r="33">
          <cell r="T33">
            <v>52.95</v>
          </cell>
          <cell r="U33">
            <v>2467</v>
          </cell>
          <cell r="V33">
            <v>46.76</v>
          </cell>
        </row>
        <row r="34">
          <cell r="T34">
            <v>7.78</v>
          </cell>
          <cell r="U34">
            <v>515</v>
          </cell>
          <cell r="V34">
            <v>7.46</v>
          </cell>
        </row>
        <row r="35">
          <cell r="T35">
            <v>8.9239999999999995</v>
          </cell>
          <cell r="U35">
            <v>992</v>
          </cell>
          <cell r="V35">
            <v>10.836</v>
          </cell>
        </row>
        <row r="37">
          <cell r="T37">
            <v>0.5</v>
          </cell>
          <cell r="U37">
            <v>100</v>
          </cell>
          <cell r="V37">
            <v>1.1000000000000001</v>
          </cell>
        </row>
        <row r="38">
          <cell r="T38">
            <v>224.76</v>
          </cell>
          <cell r="U38">
            <v>7294</v>
          </cell>
          <cell r="V38">
            <v>198.4</v>
          </cell>
        </row>
        <row r="39">
          <cell r="T39">
            <v>8.2899999999999991</v>
          </cell>
          <cell r="U39">
            <v>440</v>
          </cell>
          <cell r="V39">
            <v>9.1</v>
          </cell>
        </row>
        <row r="40">
          <cell r="T40">
            <v>19.690000000000001</v>
          </cell>
          <cell r="U40">
            <v>1277</v>
          </cell>
          <cell r="V40">
            <v>15.06</v>
          </cell>
        </row>
        <row r="41">
          <cell r="T41">
            <v>181.25</v>
          </cell>
          <cell r="U41">
            <v>5668</v>
          </cell>
          <cell r="V41">
            <v>165.21</v>
          </cell>
        </row>
        <row r="43">
          <cell r="T43">
            <v>1266.1360000000002</v>
          </cell>
          <cell r="U43">
            <v>61780</v>
          </cell>
          <cell r="V43">
            <v>1231.4449999999999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58"/>
  <sheetViews>
    <sheetView tabSelected="1" topLeftCell="A14" zoomScale="60" zoomScaleNormal="60" zoomScaleSheetLayoutView="80" workbookViewId="0">
      <selection activeCell="AH51" sqref="AH51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3.42578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5" customFormat="1" ht="16.5" customHeight="1" x14ac:dyDescent="0.2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3"/>
      <c r="M2" s="4"/>
    </row>
    <row r="3" spans="1:23" ht="25.5" customHeight="1" x14ac:dyDescent="0.2">
      <c r="A3" s="116" t="s">
        <v>0</v>
      </c>
      <c r="B3" s="116"/>
      <c r="C3" s="116"/>
      <c r="D3" s="116"/>
      <c r="E3" s="116"/>
      <c r="F3" s="116"/>
      <c r="G3" s="116"/>
      <c r="H3" s="116"/>
      <c r="I3" s="116"/>
      <c r="J3" s="116"/>
      <c r="K3" s="6">
        <v>46020</v>
      </c>
      <c r="L3" s="7"/>
      <c r="M3" s="1"/>
    </row>
    <row r="4" spans="1:23" ht="15.75" customHeight="1" x14ac:dyDescent="0.2">
      <c r="A4" s="8"/>
      <c r="B4" s="8"/>
      <c r="C4" s="8"/>
      <c r="D4" s="8"/>
      <c r="E4" s="8"/>
      <c r="F4" s="8"/>
      <c r="G4" s="9"/>
      <c r="H4" s="9"/>
      <c r="I4" s="9"/>
      <c r="J4" s="8"/>
      <c r="K4" s="8"/>
      <c r="L4" s="8"/>
      <c r="M4" s="10"/>
    </row>
    <row r="5" spans="1:23" ht="36" customHeight="1" x14ac:dyDescent="0.2">
      <c r="A5" s="117" t="s">
        <v>1</v>
      </c>
      <c r="B5" s="81" t="s">
        <v>2</v>
      </c>
      <c r="C5" s="82"/>
      <c r="D5" s="83"/>
      <c r="E5" s="120" t="s">
        <v>3</v>
      </c>
      <c r="F5" s="121"/>
      <c r="G5" s="122" t="s">
        <v>4</v>
      </c>
      <c r="H5" s="123"/>
      <c r="I5" s="124"/>
      <c r="J5" s="120" t="s">
        <v>67</v>
      </c>
      <c r="K5" s="121"/>
      <c r="L5" s="98" t="s">
        <v>5</v>
      </c>
      <c r="M5" s="11" t="s">
        <v>6</v>
      </c>
      <c r="N5" s="12" t="s">
        <v>7</v>
      </c>
      <c r="O5" s="101" t="s">
        <v>8</v>
      </c>
    </row>
    <row r="6" spans="1:23" ht="18.75" customHeight="1" x14ac:dyDescent="0.2">
      <c r="A6" s="118"/>
      <c r="B6" s="104" t="s">
        <v>9</v>
      </c>
      <c r="C6" s="106" t="s">
        <v>10</v>
      </c>
      <c r="D6" s="108" t="s">
        <v>11</v>
      </c>
      <c r="E6" s="110" t="s">
        <v>68</v>
      </c>
      <c r="F6" s="111"/>
      <c r="G6" s="112">
        <v>2025</v>
      </c>
      <c r="H6" s="106" t="s">
        <v>12</v>
      </c>
      <c r="I6" s="112" t="s">
        <v>11</v>
      </c>
      <c r="J6" s="114" t="s">
        <v>13</v>
      </c>
      <c r="K6" s="125" t="s">
        <v>14</v>
      </c>
      <c r="L6" s="99"/>
      <c r="M6" s="10" t="s">
        <v>15</v>
      </c>
      <c r="N6" s="13" t="s">
        <v>16</v>
      </c>
      <c r="O6" s="102"/>
      <c r="W6" s="14"/>
    </row>
    <row r="7" spans="1:23" ht="89.25" customHeight="1" x14ac:dyDescent="0.2">
      <c r="A7" s="118"/>
      <c r="B7" s="105"/>
      <c r="C7" s="107"/>
      <c r="D7" s="109"/>
      <c r="E7" s="15" t="s">
        <v>9</v>
      </c>
      <c r="F7" s="15" t="s">
        <v>11</v>
      </c>
      <c r="G7" s="113"/>
      <c r="H7" s="107"/>
      <c r="I7" s="113"/>
      <c r="J7" s="115"/>
      <c r="K7" s="126"/>
      <c r="L7" s="100"/>
      <c r="M7" s="10"/>
      <c r="N7" s="16" t="str">
        <f>'[1]Исходный для набора'!U7</f>
        <v>2023 год</v>
      </c>
      <c r="O7" s="102"/>
    </row>
    <row r="8" spans="1:23" ht="18" customHeight="1" x14ac:dyDescent="0.2">
      <c r="A8" s="119"/>
      <c r="B8" s="122" t="s">
        <v>17</v>
      </c>
      <c r="C8" s="123"/>
      <c r="D8" s="124"/>
      <c r="E8" s="127" t="s">
        <v>18</v>
      </c>
      <c r="F8" s="128"/>
      <c r="G8" s="81" t="s">
        <v>19</v>
      </c>
      <c r="H8" s="82"/>
      <c r="I8" s="83"/>
      <c r="J8" s="17" t="s">
        <v>17</v>
      </c>
      <c r="K8" s="17" t="s">
        <v>20</v>
      </c>
      <c r="L8" s="17" t="s">
        <v>17</v>
      </c>
      <c r="M8" s="18"/>
      <c r="N8" s="19"/>
      <c r="O8" s="103"/>
    </row>
    <row r="9" spans="1:23" ht="18.75" x14ac:dyDescent="0.2">
      <c r="A9" s="20"/>
      <c r="B9" s="21">
        <v>1</v>
      </c>
      <c r="C9" s="22">
        <v>2</v>
      </c>
      <c r="D9" s="22">
        <v>3</v>
      </c>
      <c r="E9" s="20">
        <v>4</v>
      </c>
      <c r="F9" s="20">
        <v>5</v>
      </c>
      <c r="G9" s="20">
        <v>6</v>
      </c>
      <c r="H9" s="20">
        <v>7</v>
      </c>
      <c r="I9" s="20">
        <v>8</v>
      </c>
      <c r="J9" s="20">
        <v>9</v>
      </c>
      <c r="K9" s="20">
        <v>10</v>
      </c>
      <c r="L9" s="20">
        <v>11</v>
      </c>
      <c r="M9" s="23"/>
      <c r="N9" s="24"/>
      <c r="O9" s="24"/>
    </row>
    <row r="10" spans="1:23" ht="18.75" x14ac:dyDescent="0.3">
      <c r="A10" s="25" t="s">
        <v>21</v>
      </c>
      <c r="B10" s="26">
        <v>68.63</v>
      </c>
      <c r="C10" s="26">
        <v>0.15200000000000102</v>
      </c>
      <c r="D10" s="26">
        <v>57.96</v>
      </c>
      <c r="E10" s="27">
        <v>1980</v>
      </c>
      <c r="F10" s="27">
        <v>1882</v>
      </c>
      <c r="G10" s="26">
        <v>34.661616161616159</v>
      </c>
      <c r="H10" s="28">
        <v>7.6767676767680371E-2</v>
      </c>
      <c r="I10" s="26">
        <v>30.79702444208289</v>
      </c>
      <c r="J10" s="26">
        <v>10.669999999999995</v>
      </c>
      <c r="K10" s="26">
        <v>3.8645917195332693</v>
      </c>
      <c r="L10" s="26">
        <v>71.055999999999997</v>
      </c>
      <c r="M10" s="29">
        <f>'[1]Исходный для набора'!T9</f>
        <v>68.477999999999994</v>
      </c>
      <c r="N10" s="30">
        <f>'[1]Исходный для набора'!U9</f>
        <v>1877</v>
      </c>
      <c r="O10" s="29">
        <f>'[1]Исходный для набора'!V9</f>
        <v>50.167000000000002</v>
      </c>
    </row>
    <row r="11" spans="1:23" ht="18.75" x14ac:dyDescent="0.3">
      <c r="A11" s="25" t="s">
        <v>22</v>
      </c>
      <c r="B11" s="26">
        <v>179.75</v>
      </c>
      <c r="C11" s="26">
        <v>-0.13999999999998636</v>
      </c>
      <c r="D11" s="26">
        <v>182.31</v>
      </c>
      <c r="E11" s="27">
        <v>8510</v>
      </c>
      <c r="F11" s="27">
        <v>9156</v>
      </c>
      <c r="G11" s="26">
        <v>21.122209165687426</v>
      </c>
      <c r="H11" s="28">
        <v>-1.6451233842538215E-2</v>
      </c>
      <c r="I11" s="26">
        <v>19.91153342070773</v>
      </c>
      <c r="J11" s="26">
        <v>-2.5600000000000023</v>
      </c>
      <c r="K11" s="26">
        <v>1.2106757449796959</v>
      </c>
      <c r="L11" s="26">
        <v>209.65</v>
      </c>
      <c r="M11" s="29">
        <f>'[1]Исходный для набора'!T23</f>
        <v>179.89</v>
      </c>
      <c r="N11" s="30">
        <f>'[1]Исходный для набора'!U23</f>
        <v>10706</v>
      </c>
      <c r="O11" s="29">
        <f>'[1]Исходный для набора'!V23</f>
        <v>197.9</v>
      </c>
    </row>
    <row r="12" spans="1:23" ht="18.75" x14ac:dyDescent="0.3">
      <c r="A12" s="25" t="s">
        <v>23</v>
      </c>
      <c r="B12" s="26">
        <v>12.01</v>
      </c>
      <c r="C12" s="26">
        <v>-0.58999999999999986</v>
      </c>
      <c r="D12" s="26">
        <v>13.48</v>
      </c>
      <c r="E12" s="27">
        <v>1012</v>
      </c>
      <c r="F12" s="27">
        <v>1017</v>
      </c>
      <c r="G12" s="26">
        <v>11.867588932806324</v>
      </c>
      <c r="H12" s="28">
        <v>-0.58300395256916993</v>
      </c>
      <c r="I12" s="26">
        <v>13.254670599803344</v>
      </c>
      <c r="J12" s="26">
        <v>-1.4700000000000006</v>
      </c>
      <c r="K12" s="26">
        <v>-1.3870816669970196</v>
      </c>
      <c r="L12" s="26">
        <v>32.880000000000003</v>
      </c>
      <c r="M12" s="29">
        <f>'[1]Исходный для набора'!T15</f>
        <v>12.6</v>
      </c>
      <c r="N12" s="30">
        <f>'[1]Исходный для набора'!U15</f>
        <v>1015</v>
      </c>
      <c r="O12" s="29">
        <f>'[1]Исходный для набора'!V15</f>
        <v>12.5</v>
      </c>
    </row>
    <row r="13" spans="1:23" ht="18.75" x14ac:dyDescent="0.3">
      <c r="A13" s="25" t="s">
        <v>24</v>
      </c>
      <c r="B13" s="26">
        <v>2.0499999999999998</v>
      </c>
      <c r="C13" s="26">
        <v>0</v>
      </c>
      <c r="D13" s="26">
        <v>1.75</v>
      </c>
      <c r="E13" s="27">
        <v>253</v>
      </c>
      <c r="F13" s="27">
        <v>253</v>
      </c>
      <c r="G13" s="26">
        <v>8.1027667984189726</v>
      </c>
      <c r="H13" s="28">
        <v>0</v>
      </c>
      <c r="I13" s="26">
        <v>6.9169960474308301</v>
      </c>
      <c r="J13" s="26">
        <v>0.29999999999999982</v>
      </c>
      <c r="K13" s="26">
        <v>1.1857707509881426</v>
      </c>
      <c r="L13" s="26">
        <v>1.65</v>
      </c>
      <c r="M13" s="29">
        <f>'[1]Исходный для набора'!T20</f>
        <v>2.0499999999999998</v>
      </c>
      <c r="N13" s="30">
        <f>'[1]Исходный для набора'!U20</f>
        <v>297</v>
      </c>
      <c r="O13" s="29">
        <f>'[1]Исходный для набора'!V20</f>
        <v>2.7</v>
      </c>
    </row>
    <row r="14" spans="1:23" ht="18.75" x14ac:dyDescent="0.3">
      <c r="A14" s="25" t="s">
        <v>25</v>
      </c>
      <c r="B14" s="26">
        <v>9.5809999999999995</v>
      </c>
      <c r="C14" s="26">
        <v>9.9999999999944578E-4</v>
      </c>
      <c r="D14" s="26">
        <v>9.4179999999999993</v>
      </c>
      <c r="E14" s="27">
        <v>677</v>
      </c>
      <c r="F14" s="27">
        <v>677</v>
      </c>
      <c r="G14" s="26">
        <v>14.152141802067947</v>
      </c>
      <c r="H14" s="28">
        <v>1.4771048744446347E-3</v>
      </c>
      <c r="I14" s="26">
        <v>13.911373707533235</v>
      </c>
      <c r="J14" s="26">
        <v>0.16300000000000026</v>
      </c>
      <c r="K14" s="26">
        <v>0.24076809453471171</v>
      </c>
      <c r="L14" s="26">
        <v>4.8600000000000003</v>
      </c>
      <c r="M14" s="29">
        <f>'[1]Исходный для набора'!T30</f>
        <v>9.58</v>
      </c>
      <c r="N14" s="30">
        <f>'[1]Исходный для набора'!U30</f>
        <v>677</v>
      </c>
      <c r="O14" s="29">
        <f>'[1]Исходный для набора'!V30</f>
        <v>9.69</v>
      </c>
    </row>
    <row r="15" spans="1:23" ht="18.75" x14ac:dyDescent="0.3">
      <c r="A15" s="25" t="s">
        <v>26</v>
      </c>
      <c r="B15" s="26">
        <v>0</v>
      </c>
      <c r="C15" s="26">
        <v>0</v>
      </c>
      <c r="D15" s="26">
        <v>0.24</v>
      </c>
      <c r="E15" s="27">
        <v>0</v>
      </c>
      <c r="F15" s="27">
        <v>117</v>
      </c>
      <c r="G15" s="26">
        <v>0</v>
      </c>
      <c r="H15" s="28">
        <v>0</v>
      </c>
      <c r="I15" s="26">
        <v>2.0512820512820511</v>
      </c>
      <c r="J15" s="26">
        <v>-0.24</v>
      </c>
      <c r="K15" s="26">
        <v>-2.0512820512820511</v>
      </c>
      <c r="L15" s="26">
        <v>0</v>
      </c>
      <c r="M15" s="29">
        <f>'[1]Исходный для набора'!T21</f>
        <v>0</v>
      </c>
      <c r="N15" s="30">
        <f>'[1]Исходный для набора'!U21</f>
        <v>127</v>
      </c>
      <c r="O15" s="29">
        <f>'[1]Исходный для набора'!V21</f>
        <v>0.82</v>
      </c>
    </row>
    <row r="16" spans="1:23" ht="18.75" x14ac:dyDescent="0.3">
      <c r="A16" s="25" t="s">
        <v>27</v>
      </c>
      <c r="B16" s="26">
        <v>53.03</v>
      </c>
      <c r="C16" s="26">
        <v>7.9999999999998295E-2</v>
      </c>
      <c r="D16" s="26">
        <v>51.43</v>
      </c>
      <c r="E16" s="27">
        <v>2463</v>
      </c>
      <c r="F16" s="27">
        <v>2456</v>
      </c>
      <c r="G16" s="26">
        <v>21.530653674380837</v>
      </c>
      <c r="H16" s="28">
        <v>3.2480714575719105E-2</v>
      </c>
      <c r="I16" s="26">
        <v>20.940553745928337</v>
      </c>
      <c r="J16" s="26">
        <v>1.6000000000000014</v>
      </c>
      <c r="K16" s="26">
        <v>0.59009992845249926</v>
      </c>
      <c r="L16" s="26">
        <v>61.4</v>
      </c>
      <c r="M16" s="29">
        <f>'[1]Исходный для набора'!T33</f>
        <v>52.95</v>
      </c>
      <c r="N16" s="30">
        <f>'[1]Исходный для набора'!U33</f>
        <v>2467</v>
      </c>
      <c r="O16" s="29">
        <f>'[1]Исходный для набора'!V33</f>
        <v>46.76</v>
      </c>
    </row>
    <row r="17" spans="1:21" ht="18.75" x14ac:dyDescent="0.3">
      <c r="A17" s="25" t="s">
        <v>28</v>
      </c>
      <c r="B17" s="26">
        <v>7.8</v>
      </c>
      <c r="C17" s="26">
        <v>1.9999999999999574E-2</v>
      </c>
      <c r="D17" s="26">
        <v>9.15</v>
      </c>
      <c r="E17" s="27">
        <v>591</v>
      </c>
      <c r="F17" s="27">
        <v>742</v>
      </c>
      <c r="G17" s="26">
        <v>13.197969543147208</v>
      </c>
      <c r="H17" s="28">
        <v>3.3840947546531552E-2</v>
      </c>
      <c r="I17" s="26">
        <v>12.331536388140163</v>
      </c>
      <c r="J17" s="26">
        <v>-1.3500000000000005</v>
      </c>
      <c r="K17" s="26">
        <v>0.86643315500704432</v>
      </c>
      <c r="L17" s="26">
        <v>6.43</v>
      </c>
      <c r="M17" s="29">
        <f>'[1]Исходный для набора'!T34</f>
        <v>7.78</v>
      </c>
      <c r="N17" s="30">
        <f>'[1]Исходный для набора'!U34</f>
        <v>515</v>
      </c>
      <c r="O17" s="29">
        <f>'[1]Исходный для набора'!V34</f>
        <v>7.46</v>
      </c>
      <c r="U17" s="31"/>
    </row>
    <row r="18" spans="1:21" ht="18.75" x14ac:dyDescent="0.3">
      <c r="A18" s="25" t="s">
        <v>29</v>
      </c>
      <c r="B18" s="26">
        <v>8.33</v>
      </c>
      <c r="C18" s="26">
        <v>4.0000000000000924E-2</v>
      </c>
      <c r="D18" s="26">
        <v>9.1300000000000008</v>
      </c>
      <c r="E18" s="27">
        <v>490</v>
      </c>
      <c r="F18" s="27">
        <v>470</v>
      </c>
      <c r="G18" s="26">
        <v>17</v>
      </c>
      <c r="H18" s="28">
        <v>8.1632653061227245E-2</v>
      </c>
      <c r="I18" s="26">
        <v>19.425531914893618</v>
      </c>
      <c r="J18" s="26">
        <v>-0.80000000000000071</v>
      </c>
      <c r="K18" s="26">
        <v>-2.4255319148936181</v>
      </c>
      <c r="L18" s="26">
        <v>7.08</v>
      </c>
      <c r="M18" s="29">
        <f>'[1]Исходный для набора'!T39</f>
        <v>8.2899999999999991</v>
      </c>
      <c r="N18" s="30">
        <f>'[1]Исходный для набора'!U39</f>
        <v>440</v>
      </c>
      <c r="O18" s="29">
        <f>'[1]Исходный для набора'!V39</f>
        <v>9.1</v>
      </c>
    </row>
    <row r="19" spans="1:21" ht="18.75" x14ac:dyDescent="0.3">
      <c r="A19" s="32" t="s">
        <v>30</v>
      </c>
      <c r="B19" s="33">
        <v>341.18100000000004</v>
      </c>
      <c r="C19" s="33">
        <v>-0.43699999999995498</v>
      </c>
      <c r="D19" s="33">
        <v>334.86799999999999</v>
      </c>
      <c r="E19" s="34">
        <v>15976</v>
      </c>
      <c r="F19" s="34">
        <v>16770</v>
      </c>
      <c r="G19" s="33">
        <v>21.355846269404108</v>
      </c>
      <c r="H19" s="35">
        <v>-2.7353530295439299E-2</v>
      </c>
      <c r="I19" s="33">
        <v>19.968276684555754</v>
      </c>
      <c r="J19" s="33">
        <v>6.313000000000045</v>
      </c>
      <c r="K19" s="36">
        <v>1.3875695848483538</v>
      </c>
      <c r="L19" s="33">
        <v>395.00599999999997</v>
      </c>
      <c r="M19" s="29">
        <f>SUM(M10:M18)</f>
        <v>341.61799999999999</v>
      </c>
      <c r="N19" s="37">
        <f>SUM(N10:N18)</f>
        <v>18121</v>
      </c>
      <c r="O19" s="38">
        <f>SUM(O10:O18)</f>
        <v>337.09699999999998</v>
      </c>
    </row>
    <row r="20" spans="1:21" ht="18.75" x14ac:dyDescent="0.3">
      <c r="A20" s="25" t="s">
        <v>31</v>
      </c>
      <c r="B20" s="26">
        <v>2.7</v>
      </c>
      <c r="C20" s="26">
        <v>0</v>
      </c>
      <c r="D20" s="26">
        <v>1.97</v>
      </c>
      <c r="E20" s="27">
        <v>376</v>
      </c>
      <c r="F20" s="27">
        <v>376</v>
      </c>
      <c r="G20" s="26">
        <v>7.1808510638297882</v>
      </c>
      <c r="H20" s="28">
        <v>0</v>
      </c>
      <c r="I20" s="26">
        <v>5.2393617021276597</v>
      </c>
      <c r="J20" s="26">
        <v>0.7300000000000002</v>
      </c>
      <c r="K20" s="26">
        <v>1.9414893617021285</v>
      </c>
      <c r="L20" s="26">
        <v>2.1</v>
      </c>
      <c r="M20" s="29">
        <f>'[1]Исходный для набора'!T10</f>
        <v>2.7</v>
      </c>
      <c r="N20" s="30">
        <f>'[1]Исходный для набора'!U10</f>
        <v>368</v>
      </c>
      <c r="O20" s="29">
        <f>'[1]Исходный для набора'!V10</f>
        <v>2.12</v>
      </c>
    </row>
    <row r="21" spans="1:21" ht="18.75" x14ac:dyDescent="0.3">
      <c r="A21" s="25" t="s">
        <v>32</v>
      </c>
      <c r="B21" s="26">
        <v>0.43</v>
      </c>
      <c r="C21" s="26">
        <v>0</v>
      </c>
      <c r="D21" s="26">
        <v>0.42</v>
      </c>
      <c r="E21" s="27">
        <v>52</v>
      </c>
      <c r="F21" s="27">
        <v>52</v>
      </c>
      <c r="G21" s="26">
        <v>8.2692307692307683</v>
      </c>
      <c r="H21" s="28">
        <v>0</v>
      </c>
      <c r="I21" s="26">
        <v>8.0769230769230766</v>
      </c>
      <c r="J21" s="26">
        <v>1.0000000000000009E-2</v>
      </c>
      <c r="K21" s="26">
        <v>0.19230769230769162</v>
      </c>
      <c r="L21" s="26">
        <v>0.23</v>
      </c>
      <c r="M21" s="29">
        <f>'[1]Исходный для набора'!T14</f>
        <v>0.43</v>
      </c>
      <c r="N21" s="30">
        <f>'[1]Исходный для набора'!U14</f>
        <v>89</v>
      </c>
      <c r="O21" s="29">
        <f>'[1]Исходный для набора'!V14</f>
        <v>0.39</v>
      </c>
    </row>
    <row r="22" spans="1:21" ht="18.75" x14ac:dyDescent="0.3">
      <c r="A22" s="25" t="s">
        <v>33</v>
      </c>
      <c r="B22" s="26">
        <v>0.5</v>
      </c>
      <c r="C22" s="26">
        <v>0</v>
      </c>
      <c r="D22" s="26">
        <v>1.1000000000000001</v>
      </c>
      <c r="E22" s="27">
        <v>35</v>
      </c>
      <c r="F22" s="27">
        <v>100</v>
      </c>
      <c r="G22" s="26">
        <v>14.285714285714285</v>
      </c>
      <c r="H22" s="28">
        <v>0</v>
      </c>
      <c r="I22" s="26">
        <v>11.000000000000002</v>
      </c>
      <c r="J22" s="26">
        <v>-0.60000000000000009</v>
      </c>
      <c r="K22" s="26">
        <v>3.2857142857142829</v>
      </c>
      <c r="L22" s="26">
        <v>0.25</v>
      </c>
      <c r="M22" s="29">
        <f>'[1]Исходный для набора'!T37</f>
        <v>0.5</v>
      </c>
      <c r="N22" s="30">
        <f>'[1]Исходный для набора'!U37</f>
        <v>100</v>
      </c>
      <c r="O22" s="29">
        <f>'[1]Исходный для набора'!V37</f>
        <v>1.1000000000000001</v>
      </c>
    </row>
    <row r="23" spans="1:21" ht="18.75" x14ac:dyDescent="0.3">
      <c r="A23" s="25" t="s">
        <v>34</v>
      </c>
      <c r="B23" s="26">
        <v>83.3</v>
      </c>
      <c r="C23" s="26">
        <v>0.20000000000000284</v>
      </c>
      <c r="D23" s="26">
        <v>94.1</v>
      </c>
      <c r="E23" s="27">
        <v>3771</v>
      </c>
      <c r="F23" s="27">
        <v>3771</v>
      </c>
      <c r="G23" s="26">
        <v>22.089631397507294</v>
      </c>
      <c r="H23" s="28">
        <v>5.3036329885976841E-2</v>
      </c>
      <c r="I23" s="26">
        <v>24.953593211349773</v>
      </c>
      <c r="J23" s="26">
        <v>-10.799999999999997</v>
      </c>
      <c r="K23" s="26">
        <v>-2.8639618138424794</v>
      </c>
      <c r="L23" s="26">
        <v>94.1</v>
      </c>
      <c r="M23" s="29">
        <f>'[1]Исходный для набора'!T29</f>
        <v>83.1</v>
      </c>
      <c r="N23" s="30">
        <f>'[1]Исходный для набора'!U29</f>
        <v>4971</v>
      </c>
      <c r="O23" s="29">
        <f>'[1]Исходный для набора'!V29</f>
        <v>95.2</v>
      </c>
    </row>
    <row r="24" spans="1:21" ht="18.75" x14ac:dyDescent="0.3">
      <c r="A24" s="25" t="s">
        <v>35</v>
      </c>
      <c r="B24" s="26">
        <v>225.14</v>
      </c>
      <c r="C24" s="26">
        <v>0.37999999999999545</v>
      </c>
      <c r="D24" s="26">
        <v>218.08</v>
      </c>
      <c r="E24" s="27">
        <v>7294</v>
      </c>
      <c r="F24" s="27">
        <v>7294</v>
      </c>
      <c r="G24" s="26">
        <v>30.866465588154647</v>
      </c>
      <c r="H24" s="28">
        <v>5.2097614477656151E-2</v>
      </c>
      <c r="I24" s="26">
        <v>29.898546750754047</v>
      </c>
      <c r="J24" s="26">
        <v>7.0599999999999739</v>
      </c>
      <c r="K24" s="26">
        <v>0.96791883740059959</v>
      </c>
      <c r="L24" s="26">
        <v>230.64</v>
      </c>
      <c r="M24" s="29">
        <f>'[1]Исходный для набора'!T38</f>
        <v>224.76</v>
      </c>
      <c r="N24" s="30">
        <f>'[1]Исходный для набора'!U38</f>
        <v>7294</v>
      </c>
      <c r="O24" s="29">
        <f>'[1]Исходный для набора'!V38</f>
        <v>198.4</v>
      </c>
    </row>
    <row r="25" spans="1:21" ht="18.75" x14ac:dyDescent="0.3">
      <c r="A25" s="25" t="s">
        <v>36</v>
      </c>
      <c r="B25" s="26">
        <v>19.739999999999998</v>
      </c>
      <c r="C25" s="26">
        <v>4.9999999999997158E-2</v>
      </c>
      <c r="D25" s="26">
        <v>17.649999999999999</v>
      </c>
      <c r="E25" s="27">
        <v>1292</v>
      </c>
      <c r="F25" s="27">
        <v>1266</v>
      </c>
      <c r="G25" s="26">
        <v>15.278637770897831</v>
      </c>
      <c r="H25" s="28">
        <v>3.8699690402474118E-2</v>
      </c>
      <c r="I25" s="26">
        <v>13.941548183254344</v>
      </c>
      <c r="J25" s="26">
        <v>2.09</v>
      </c>
      <c r="K25" s="26">
        <v>1.3370895876434865</v>
      </c>
      <c r="L25" s="26">
        <v>18.510000000000002</v>
      </c>
      <c r="M25" s="29">
        <f>'[1]Исходный для набора'!T40</f>
        <v>19.690000000000001</v>
      </c>
      <c r="N25" s="30">
        <f>'[1]Исходный для набора'!U40</f>
        <v>1277</v>
      </c>
      <c r="O25" s="29">
        <f>'[1]Исходный для набора'!V40</f>
        <v>15.06</v>
      </c>
    </row>
    <row r="26" spans="1:21" ht="18.75" x14ac:dyDescent="0.3">
      <c r="A26" s="25" t="s">
        <v>37</v>
      </c>
      <c r="B26" s="26">
        <v>32.49</v>
      </c>
      <c r="C26" s="26">
        <v>-5.8500000000000014</v>
      </c>
      <c r="D26" s="26">
        <v>33.5</v>
      </c>
      <c r="E26" s="27">
        <v>1500</v>
      </c>
      <c r="F26" s="27">
        <v>1500</v>
      </c>
      <c r="G26" s="26">
        <v>21.660000000000004</v>
      </c>
      <c r="H26" s="28">
        <v>-3.8999999999999986</v>
      </c>
      <c r="I26" s="26">
        <v>22.333333333333332</v>
      </c>
      <c r="J26" s="26">
        <v>-1.009999999999998</v>
      </c>
      <c r="K26" s="26">
        <v>-0.67333333333332845</v>
      </c>
      <c r="L26" s="26">
        <v>37.31</v>
      </c>
      <c r="M26" s="29">
        <f>'[1]Исходный для набора'!T31</f>
        <v>38.340000000000003</v>
      </c>
      <c r="N26" s="30">
        <f>'[1]Исходный для набора'!U31</f>
        <v>1593</v>
      </c>
      <c r="O26" s="29">
        <f>'[1]Исходный для набора'!V31</f>
        <v>31.158000000000001</v>
      </c>
    </row>
    <row r="27" spans="1:21" ht="18.75" x14ac:dyDescent="0.3">
      <c r="A27" s="32" t="s">
        <v>38</v>
      </c>
      <c r="B27" s="33">
        <v>364.3</v>
      </c>
      <c r="C27" s="33">
        <v>-5.2199999999999704</v>
      </c>
      <c r="D27" s="33">
        <v>366.82</v>
      </c>
      <c r="E27" s="34">
        <v>14320</v>
      </c>
      <c r="F27" s="34">
        <v>14359</v>
      </c>
      <c r="G27" s="33">
        <v>25.439944134078214</v>
      </c>
      <c r="H27" s="35">
        <v>-0.36452513966479927</v>
      </c>
      <c r="I27" s="33">
        <v>25.546347238665643</v>
      </c>
      <c r="J27" s="33">
        <v>-2.5199999999999818</v>
      </c>
      <c r="K27" s="36">
        <v>-0.10640310458742874</v>
      </c>
      <c r="L27" s="33">
        <v>383.14</v>
      </c>
      <c r="M27" s="38">
        <f>SUM(M20:M26)</f>
        <v>369.52</v>
      </c>
      <c r="N27" s="37">
        <f>SUM(N20:N26)</f>
        <v>15692</v>
      </c>
      <c r="O27" s="38">
        <f>SUM(O20:O26)</f>
        <v>343.42800000000005</v>
      </c>
    </row>
    <row r="28" spans="1:21" ht="18.75" x14ac:dyDescent="0.3">
      <c r="A28" s="25" t="s">
        <v>39</v>
      </c>
      <c r="B28" s="26">
        <v>5.18</v>
      </c>
      <c r="C28" s="26">
        <v>4.9999999999999822E-2</v>
      </c>
      <c r="D28" s="26">
        <v>6.28</v>
      </c>
      <c r="E28" s="27">
        <v>525</v>
      </c>
      <c r="F28" s="27">
        <v>611</v>
      </c>
      <c r="G28" s="26">
        <v>9.8666666666666654</v>
      </c>
      <c r="H28" s="28">
        <v>9.5238095238093123E-2</v>
      </c>
      <c r="I28" s="26">
        <v>10.278232405891982</v>
      </c>
      <c r="J28" s="26">
        <v>-1.1000000000000005</v>
      </c>
      <c r="K28" s="26">
        <v>-0.41156573922531692</v>
      </c>
      <c r="L28" s="26">
        <v>5.49</v>
      </c>
      <c r="M28" s="29">
        <f>'[1]Исходный для набора'!T12</f>
        <v>5.13</v>
      </c>
      <c r="N28" s="30">
        <f>'[1]Исходный для набора'!U12</f>
        <v>670</v>
      </c>
      <c r="O28" s="29">
        <f>'[1]Исходный для набора'!V12</f>
        <v>7.59</v>
      </c>
    </row>
    <row r="29" spans="1:21" ht="18.75" x14ac:dyDescent="0.3">
      <c r="A29" s="25" t="s">
        <v>40</v>
      </c>
      <c r="B29" s="26">
        <v>48.81</v>
      </c>
      <c r="C29" s="26">
        <v>-0.48999999999999488</v>
      </c>
      <c r="D29" s="26">
        <v>47.1</v>
      </c>
      <c r="E29" s="27">
        <v>2893</v>
      </c>
      <c r="F29" s="27">
        <v>3333</v>
      </c>
      <c r="G29" s="26">
        <v>16.871759419287937</v>
      </c>
      <c r="H29" s="28">
        <v>-0.16937435188385663</v>
      </c>
      <c r="I29" s="26">
        <v>14.13141314131413</v>
      </c>
      <c r="J29" s="26">
        <v>1.7100000000000009</v>
      </c>
      <c r="K29" s="26">
        <v>2.7403462779738064</v>
      </c>
      <c r="L29" s="26">
        <v>48.81</v>
      </c>
      <c r="M29" s="29">
        <f>'[1]Исходный для набора'!T11</f>
        <v>49.3</v>
      </c>
      <c r="N29" s="30">
        <f>'[1]Исходный для набора'!U11</f>
        <v>3333</v>
      </c>
      <c r="O29" s="29">
        <f>'[1]Исходный для набора'!V11</f>
        <v>51.2</v>
      </c>
    </row>
    <row r="30" spans="1:21" ht="18.75" x14ac:dyDescent="0.3">
      <c r="A30" s="25" t="s">
        <v>41</v>
      </c>
      <c r="B30" s="26">
        <v>8.7370000000000001</v>
      </c>
      <c r="C30" s="26">
        <v>-0.18699999999999939</v>
      </c>
      <c r="D30" s="26">
        <v>10.016999999999999</v>
      </c>
      <c r="E30" s="27">
        <v>820</v>
      </c>
      <c r="F30" s="27">
        <v>774</v>
      </c>
      <c r="G30" s="26">
        <v>10.654878048780487</v>
      </c>
      <c r="H30" s="28">
        <v>-0.2280487804878053</v>
      </c>
      <c r="I30" s="26">
        <v>12.941860465116278</v>
      </c>
      <c r="J30" s="26">
        <v>-1.2799999999999994</v>
      </c>
      <c r="K30" s="26">
        <v>8</v>
      </c>
      <c r="L30" s="26">
        <v>11.8</v>
      </c>
      <c r="M30" s="29">
        <f>'[1]Исходный для набора'!T35</f>
        <v>8.9239999999999995</v>
      </c>
      <c r="N30" s="30">
        <f>'[1]Исходный для набора'!U35</f>
        <v>992</v>
      </c>
      <c r="O30" s="29">
        <f>'[1]Исходный для набора'!V35</f>
        <v>10.836</v>
      </c>
    </row>
    <row r="31" spans="1:21" ht="18.75" x14ac:dyDescent="0.3">
      <c r="A31" s="25" t="s">
        <v>42</v>
      </c>
      <c r="B31" s="26">
        <v>22.81</v>
      </c>
      <c r="C31" s="26">
        <v>0.29999999999999716</v>
      </c>
      <c r="D31" s="26">
        <v>23.13</v>
      </c>
      <c r="E31" s="27">
        <v>1835</v>
      </c>
      <c r="F31" s="27">
        <v>1779</v>
      </c>
      <c r="G31" s="26">
        <v>12.430517711171662</v>
      </c>
      <c r="H31" s="28">
        <v>0.16348773841961695</v>
      </c>
      <c r="I31" s="26">
        <v>13.001686340640809</v>
      </c>
      <c r="J31" s="26">
        <v>-0.32000000000000028</v>
      </c>
      <c r="K31" s="26">
        <v>-0.57116862946914715</v>
      </c>
      <c r="L31" s="26">
        <v>24.5</v>
      </c>
      <c r="M31" s="29">
        <f>'[1]Исходный для набора'!T16</f>
        <v>22.51</v>
      </c>
      <c r="N31" s="30">
        <f>'[1]Исходный для набора'!U16</f>
        <v>1308</v>
      </c>
      <c r="O31" s="29">
        <f>'[1]Исходный для набора'!V16</f>
        <v>18.600000000000001</v>
      </c>
    </row>
    <row r="32" spans="1:21" ht="18.75" x14ac:dyDescent="0.3">
      <c r="A32" s="25" t="s">
        <v>43</v>
      </c>
      <c r="B32" s="26">
        <v>3.22</v>
      </c>
      <c r="C32" s="26">
        <v>0</v>
      </c>
      <c r="D32" s="26">
        <v>3.02</v>
      </c>
      <c r="E32" s="27">
        <v>278</v>
      </c>
      <c r="F32" s="27">
        <v>208</v>
      </c>
      <c r="G32" s="26">
        <v>11.582733812949641</v>
      </c>
      <c r="H32" s="28">
        <v>0</v>
      </c>
      <c r="I32" s="26">
        <v>14.519230769230768</v>
      </c>
      <c r="J32" s="26">
        <v>0.20000000000000018</v>
      </c>
      <c r="K32" s="26">
        <v>-2.9364969562811272</v>
      </c>
      <c r="L32" s="26">
        <v>2.83</v>
      </c>
      <c r="M32" s="29">
        <f>'[1]Исходный для набора'!T13</f>
        <v>3.22</v>
      </c>
      <c r="N32" s="30">
        <f>'[1]Исходный для набора'!U13</f>
        <v>379</v>
      </c>
      <c r="O32" s="29">
        <f>'[1]Исходный для набора'!V13</f>
        <v>4.41</v>
      </c>
    </row>
    <row r="33" spans="1:15" ht="18.75" x14ac:dyDescent="0.3">
      <c r="A33" s="25" t="s">
        <v>44</v>
      </c>
      <c r="B33" s="26">
        <v>11.56</v>
      </c>
      <c r="C33" s="26">
        <v>0.25</v>
      </c>
      <c r="D33" s="26">
        <v>9.5399999999999991</v>
      </c>
      <c r="E33" s="27">
        <v>680</v>
      </c>
      <c r="F33" s="27">
        <v>700</v>
      </c>
      <c r="G33" s="26">
        <v>17</v>
      </c>
      <c r="H33" s="28">
        <v>0.36764705882352899</v>
      </c>
      <c r="I33" s="26">
        <v>13.628571428571428</v>
      </c>
      <c r="J33" s="26">
        <v>2.0200000000000014</v>
      </c>
      <c r="K33" s="26">
        <v>3.3714285714285719</v>
      </c>
      <c r="L33" s="26">
        <v>13.41</v>
      </c>
      <c r="M33" s="29">
        <f>'[1]Исходный для набора'!T27</f>
        <v>11.31</v>
      </c>
      <c r="N33" s="30">
        <f>'[1]Исходный для набора'!U27</f>
        <v>760</v>
      </c>
      <c r="O33" s="29">
        <f>'[1]Исходный для набора'!V27</f>
        <v>9.9</v>
      </c>
    </row>
    <row r="34" spans="1:15" s="39" customFormat="1" ht="18.75" x14ac:dyDescent="0.3">
      <c r="A34" s="32" t="s">
        <v>45</v>
      </c>
      <c r="B34" s="33">
        <v>100.31700000000001</v>
      </c>
      <c r="C34" s="33">
        <v>-7.6999999999998181E-2</v>
      </c>
      <c r="D34" s="33">
        <v>99.086999999999989</v>
      </c>
      <c r="E34" s="34">
        <v>7031</v>
      </c>
      <c r="F34" s="34">
        <v>7405</v>
      </c>
      <c r="G34" s="33">
        <v>14.267813966718819</v>
      </c>
      <c r="H34" s="35">
        <v>-1.0951500497794697E-2</v>
      </c>
      <c r="I34" s="33">
        <v>13.381093855503037</v>
      </c>
      <c r="J34" s="33">
        <v>1.2300000000000182</v>
      </c>
      <c r="K34" s="36">
        <v>0.88672011121578187</v>
      </c>
      <c r="L34" s="33">
        <v>106.84</v>
      </c>
      <c r="M34" s="38">
        <f>SUM(M28:M33)</f>
        <v>100.39400000000001</v>
      </c>
      <c r="N34" s="37">
        <f>SUM(N28:N33)</f>
        <v>7442</v>
      </c>
      <c r="O34" s="38">
        <f>SUM(O28:O33)</f>
        <v>102.536</v>
      </c>
    </row>
    <row r="35" spans="1:15" ht="18.75" x14ac:dyDescent="0.3">
      <c r="A35" s="25" t="s">
        <v>46</v>
      </c>
      <c r="B35" s="26">
        <v>0.6</v>
      </c>
      <c r="C35" s="26">
        <v>0</v>
      </c>
      <c r="D35" s="26">
        <v>1.1200000000000001</v>
      </c>
      <c r="E35" s="27">
        <v>140</v>
      </c>
      <c r="F35" s="27">
        <v>142</v>
      </c>
      <c r="G35" s="26">
        <v>4.2857142857142856</v>
      </c>
      <c r="H35" s="28">
        <v>0</v>
      </c>
      <c r="I35" s="26">
        <v>7.8873239436619729</v>
      </c>
      <c r="J35" s="26">
        <v>-0.52000000000000013</v>
      </c>
      <c r="K35" s="26">
        <v>-3.6016096579476873</v>
      </c>
      <c r="L35" s="26">
        <v>0.52</v>
      </c>
      <c r="M35" s="29">
        <f>'[1]Исходный для набора'!T17</f>
        <v>0.6</v>
      </c>
      <c r="N35" s="30">
        <f>'[1]Исходный для набора'!U17</f>
        <v>183</v>
      </c>
      <c r="O35" s="29">
        <f>'[1]Исходный для набора'!V17</f>
        <v>0.89</v>
      </c>
    </row>
    <row r="36" spans="1:15" ht="18.75" x14ac:dyDescent="0.3">
      <c r="A36" s="25" t="s">
        <v>47</v>
      </c>
      <c r="B36" s="26">
        <v>0.18</v>
      </c>
      <c r="C36" s="26">
        <v>0</v>
      </c>
      <c r="D36" s="26">
        <v>0.2</v>
      </c>
      <c r="E36" s="27">
        <v>39</v>
      </c>
      <c r="F36" s="27">
        <v>38</v>
      </c>
      <c r="G36" s="26">
        <v>4.615384615384615</v>
      </c>
      <c r="H36" s="28">
        <v>0</v>
      </c>
      <c r="I36" s="26">
        <v>5.2631578947368416</v>
      </c>
      <c r="J36" s="26">
        <v>-2.0000000000000018E-2</v>
      </c>
      <c r="K36" s="26">
        <v>-0.64777327935222662</v>
      </c>
      <c r="L36" s="26">
        <v>0.1</v>
      </c>
      <c r="M36" s="29">
        <f>'[1]Исходный для набора'!T22</f>
        <v>0.18</v>
      </c>
      <c r="N36" s="30">
        <f>'[1]Исходный для набора'!U22</f>
        <v>41</v>
      </c>
      <c r="O36" s="29">
        <f>'[1]Исходный для набора'!V22</f>
        <v>0.2</v>
      </c>
    </row>
    <row r="37" spans="1:15" ht="18.75" x14ac:dyDescent="0.3">
      <c r="A37" s="25" t="s">
        <v>48</v>
      </c>
      <c r="B37" s="26">
        <v>0.23</v>
      </c>
      <c r="C37" s="26">
        <v>1.0000000000000009E-2</v>
      </c>
      <c r="D37" s="26">
        <v>0.18</v>
      </c>
      <c r="E37" s="27">
        <v>42</v>
      </c>
      <c r="F37" s="27">
        <v>40</v>
      </c>
      <c r="G37" s="26">
        <v>5.4761904761904763</v>
      </c>
      <c r="H37" s="28">
        <v>0.23809523809523814</v>
      </c>
      <c r="I37" s="26">
        <v>4.5</v>
      </c>
      <c r="J37" s="26">
        <v>5.0000000000000017E-2</v>
      </c>
      <c r="K37" s="26">
        <v>0.97619047619047628</v>
      </c>
      <c r="L37" s="26">
        <v>0.22</v>
      </c>
      <c r="M37" s="29">
        <f>'[1]Исходный для набора'!T32</f>
        <v>0.22</v>
      </c>
      <c r="N37" s="30">
        <f>'[1]Исходный для набора'!U32</f>
        <v>110</v>
      </c>
      <c r="O37" s="29">
        <f>'[1]Исходный для набора'!V32</f>
        <v>0.6</v>
      </c>
    </row>
    <row r="38" spans="1:15" ht="18.75" x14ac:dyDescent="0.3">
      <c r="A38" s="32" t="s">
        <v>49</v>
      </c>
      <c r="B38" s="33">
        <v>1.01</v>
      </c>
      <c r="C38" s="33">
        <v>1.0000000000000009E-2</v>
      </c>
      <c r="D38" s="33">
        <v>1.5</v>
      </c>
      <c r="E38" s="34">
        <v>221</v>
      </c>
      <c r="F38" s="34">
        <v>220</v>
      </c>
      <c r="G38" s="33">
        <v>4.5701357466063355</v>
      </c>
      <c r="H38" s="35">
        <v>4.5248868778280382E-2</v>
      </c>
      <c r="I38" s="33">
        <v>6.8181818181818175</v>
      </c>
      <c r="J38" s="33">
        <v>-0.49</v>
      </c>
      <c r="K38" s="36">
        <v>-2.248046071575482</v>
      </c>
      <c r="L38" s="33">
        <v>0.84</v>
      </c>
      <c r="M38" s="38">
        <f>SUM(M35:M37)</f>
        <v>1</v>
      </c>
      <c r="N38" s="37">
        <f>SUM(N35:N37)</f>
        <v>334</v>
      </c>
      <c r="O38" s="38">
        <f>SUM(O35:O37)</f>
        <v>1.69</v>
      </c>
    </row>
    <row r="39" spans="1:15" ht="18.75" x14ac:dyDescent="0.3">
      <c r="A39" s="25" t="s">
        <v>50</v>
      </c>
      <c r="B39" s="26">
        <v>0.16</v>
      </c>
      <c r="C39" s="26">
        <v>0</v>
      </c>
      <c r="D39" s="26">
        <v>1.0900000000000001</v>
      </c>
      <c r="E39" s="27">
        <v>32</v>
      </c>
      <c r="F39" s="27">
        <v>221</v>
      </c>
      <c r="G39" s="26">
        <v>5</v>
      </c>
      <c r="H39" s="28">
        <v>0</v>
      </c>
      <c r="I39" s="26">
        <v>4.9321266968325794</v>
      </c>
      <c r="J39" s="26">
        <v>-0.93</v>
      </c>
      <c r="K39" s="26">
        <v>6.7873303167420573E-2</v>
      </c>
      <c r="L39" s="26">
        <v>7.0000000000000007E-2</v>
      </c>
      <c r="M39" s="29">
        <f>'[1]Исходный для набора'!T18</f>
        <v>0.16</v>
      </c>
      <c r="N39" s="30">
        <f>'[1]Исходный для набора'!U18</f>
        <v>223</v>
      </c>
      <c r="O39" s="29">
        <f>'[1]Исходный для набора'!V18</f>
        <v>1.21</v>
      </c>
    </row>
    <row r="40" spans="1:15" ht="18.75" x14ac:dyDescent="0.3">
      <c r="A40" s="25" t="s">
        <v>51</v>
      </c>
      <c r="B40" s="26">
        <v>181.53</v>
      </c>
      <c r="C40" s="26">
        <v>0.28000000000000114</v>
      </c>
      <c r="D40" s="26">
        <v>182.33</v>
      </c>
      <c r="E40" s="27">
        <v>6744</v>
      </c>
      <c r="F40" s="27">
        <v>6420</v>
      </c>
      <c r="G40" s="26">
        <v>26.917259786476869</v>
      </c>
      <c r="H40" s="28">
        <v>4.1518386714116673E-2</v>
      </c>
      <c r="I40" s="26">
        <v>28.400311526479754</v>
      </c>
      <c r="J40" s="26">
        <v>-0.80000000000001137</v>
      </c>
      <c r="K40" s="40">
        <v>-1.4830517400028853</v>
      </c>
      <c r="L40" s="26">
        <v>171.69</v>
      </c>
      <c r="M40" s="29">
        <f>'[1]Исходный для набора'!T41</f>
        <v>181.25</v>
      </c>
      <c r="N40" s="30">
        <f>'[1]Исходный для набора'!U41</f>
        <v>5668</v>
      </c>
      <c r="O40" s="29">
        <f>'[1]Исходный для набора'!V41</f>
        <v>165.21</v>
      </c>
    </row>
    <row r="41" spans="1:15" ht="18.75" x14ac:dyDescent="0.3">
      <c r="A41" s="25" t="s">
        <v>52</v>
      </c>
      <c r="B41" s="26">
        <v>37.231000000000002</v>
      </c>
      <c r="C41" s="26">
        <v>-3.0000000000001137E-3</v>
      </c>
      <c r="D41" s="26">
        <v>40.363999999999997</v>
      </c>
      <c r="E41" s="27">
        <v>2646</v>
      </c>
      <c r="F41" s="27">
        <v>2646</v>
      </c>
      <c r="G41" s="26">
        <v>14.070672713529857</v>
      </c>
      <c r="H41" s="28">
        <v>-1.1337868480723046E-3</v>
      </c>
      <c r="I41" s="26">
        <v>15.254724111866969</v>
      </c>
      <c r="J41" s="26">
        <v>-3.1329999999999956</v>
      </c>
      <c r="K41" s="26">
        <v>-1.184051398337111</v>
      </c>
      <c r="L41" s="26">
        <v>29.870999999999999</v>
      </c>
      <c r="M41" s="29">
        <f>'[1]Исходный для набора'!T28</f>
        <v>37.234000000000002</v>
      </c>
      <c r="N41" s="30">
        <f>'[1]Исходный для набора'!U28</f>
        <v>2583</v>
      </c>
      <c r="O41" s="29">
        <f>'[1]Исходный для набора'!V28</f>
        <v>41.063000000000002</v>
      </c>
    </row>
    <row r="42" spans="1:15" ht="18.75" x14ac:dyDescent="0.3">
      <c r="A42" s="25" t="s">
        <v>53</v>
      </c>
      <c r="B42" s="26">
        <v>0</v>
      </c>
      <c r="C42" s="26">
        <v>0</v>
      </c>
      <c r="D42" s="41">
        <v>0.46400000000000002</v>
      </c>
      <c r="E42" s="27">
        <v>85</v>
      </c>
      <c r="F42" s="27">
        <v>101</v>
      </c>
      <c r="G42" s="26">
        <v>0</v>
      </c>
      <c r="H42" s="28">
        <v>0</v>
      </c>
      <c r="I42" s="26">
        <v>4.5940594059405946</v>
      </c>
      <c r="J42" s="26">
        <v>-0.46400000000000002</v>
      </c>
      <c r="K42" s="26">
        <v>-4.5940594059405946</v>
      </c>
      <c r="L42" s="26">
        <v>0</v>
      </c>
      <c r="M42" s="29">
        <f>'[1]Исходный для набора'!T19</f>
        <v>0</v>
      </c>
      <c r="N42" s="30">
        <f>'[1]Исходный для набора'!U19</f>
        <v>136</v>
      </c>
      <c r="O42" s="29">
        <f>'[1]Исходный для набора'!V19</f>
        <v>0.55100000000000005</v>
      </c>
    </row>
    <row r="43" spans="1:15" ht="18.75" x14ac:dyDescent="0.3">
      <c r="A43" s="25" t="s">
        <v>54</v>
      </c>
      <c r="B43" s="26">
        <v>148.06</v>
      </c>
      <c r="C43" s="26">
        <v>1</v>
      </c>
      <c r="D43" s="26">
        <v>150.41999999999999</v>
      </c>
      <c r="E43" s="27">
        <v>7083</v>
      </c>
      <c r="F43" s="27">
        <v>7068</v>
      </c>
      <c r="G43" s="26">
        <v>20.90357193279684</v>
      </c>
      <c r="H43" s="28">
        <v>0.14118311449950838</v>
      </c>
      <c r="I43" s="26">
        <v>21.281833616298812</v>
      </c>
      <c r="J43" s="26">
        <v>-2.3599999999999852</v>
      </c>
      <c r="K43" s="26">
        <v>-0.37826168350197165</v>
      </c>
      <c r="L43" s="26">
        <v>149.38999999999999</v>
      </c>
      <c r="M43" s="29">
        <f>'[1]Исходный для набора'!T26</f>
        <v>147.06</v>
      </c>
      <c r="N43" s="30">
        <f>'[1]Исходный для набора'!U26</f>
        <v>7282</v>
      </c>
      <c r="O43" s="29">
        <f>'[1]Исходный для набора'!V26</f>
        <v>136.66</v>
      </c>
    </row>
    <row r="44" spans="1:15" ht="18.75" x14ac:dyDescent="0.3">
      <c r="A44" s="25" t="s">
        <v>55</v>
      </c>
      <c r="B44" s="26">
        <v>87.1</v>
      </c>
      <c r="C44" s="26">
        <v>-0.80000000000001137</v>
      </c>
      <c r="D44" s="26">
        <v>99.3</v>
      </c>
      <c r="E44" s="27">
        <v>4299</v>
      </c>
      <c r="F44" s="27">
        <v>4299</v>
      </c>
      <c r="G44" s="26">
        <v>20.260525703652011</v>
      </c>
      <c r="H44" s="28">
        <v>-0.18608978832286738</v>
      </c>
      <c r="I44" s="26">
        <v>23.098394975575715</v>
      </c>
      <c r="J44" s="26">
        <v>-12.200000000000003</v>
      </c>
      <c r="K44" s="26">
        <v>-2.8378692719237044</v>
      </c>
      <c r="L44" s="26">
        <v>81.099999999999994</v>
      </c>
      <c r="M44" s="29">
        <f>'[1]Исходный для набора'!T25</f>
        <v>87.9</v>
      </c>
      <c r="N44" s="30">
        <f>'[1]Исходный для набора'!U25</f>
        <v>4299</v>
      </c>
      <c r="O44" s="29">
        <f>'[1]Исходный для набора'!V25</f>
        <v>102</v>
      </c>
    </row>
    <row r="45" spans="1:15" s="39" customFormat="1" ht="18.75" x14ac:dyDescent="0.3">
      <c r="A45" s="32" t="s">
        <v>56</v>
      </c>
      <c r="B45" s="33">
        <v>454.08100000000002</v>
      </c>
      <c r="C45" s="33">
        <v>0.47699999999997544</v>
      </c>
      <c r="D45" s="33">
        <v>473.96800000000002</v>
      </c>
      <c r="E45" s="34">
        <v>20889</v>
      </c>
      <c r="F45" s="34">
        <v>20755</v>
      </c>
      <c r="G45" s="33">
        <v>21.73780458614582</v>
      </c>
      <c r="H45" s="35">
        <v>2.283498492029068E-2</v>
      </c>
      <c r="I45" s="33">
        <v>22.836328595519156</v>
      </c>
      <c r="J45" s="33">
        <v>-19.887</v>
      </c>
      <c r="K45" s="36">
        <v>-1.0985240093733353</v>
      </c>
      <c r="L45" s="33">
        <v>432.12099999999998</v>
      </c>
      <c r="M45" s="38">
        <f>SUM(M39:M44)</f>
        <v>453.60400000000004</v>
      </c>
      <c r="N45" s="37">
        <f>SUM(N39:N44)</f>
        <v>20191</v>
      </c>
      <c r="O45" s="38">
        <f>SUM(O39:O44)</f>
        <v>446.69399999999996</v>
      </c>
    </row>
    <row r="46" spans="1:15" s="39" customFormat="1" ht="18.75" x14ac:dyDescent="0.25">
      <c r="A46" s="81"/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3"/>
      <c r="M46" s="38"/>
      <c r="N46" s="37"/>
      <c r="O46" s="38"/>
    </row>
    <row r="47" spans="1:15" s="48" customFormat="1" ht="18.75" x14ac:dyDescent="0.2">
      <c r="A47" s="42" t="s">
        <v>57</v>
      </c>
      <c r="B47" s="43">
        <v>1260.8889999999997</v>
      </c>
      <c r="C47" s="43">
        <v>-5.2470000000005257</v>
      </c>
      <c r="D47" s="43">
        <v>1276.2430000000002</v>
      </c>
      <c r="E47" s="44">
        <v>58437</v>
      </c>
      <c r="F47" s="44">
        <v>59509</v>
      </c>
      <c r="G47" s="43">
        <v>21.6</v>
      </c>
      <c r="H47" s="43">
        <v>-6.6683779112551633E-2</v>
      </c>
      <c r="I47" s="43">
        <v>21.4</v>
      </c>
      <c r="J47" s="43">
        <v>-15.354000000000497</v>
      </c>
      <c r="K47" s="43">
        <v>0.20000000000000284</v>
      </c>
      <c r="L47" s="43">
        <v>1317.9469999999999</v>
      </c>
      <c r="M47" s="45">
        <f>'[1]Исходный для набора'!T43</f>
        <v>1266.1360000000002</v>
      </c>
      <c r="N47" s="46">
        <f>'[1]Исходный для набора'!U43</f>
        <v>61780</v>
      </c>
      <c r="O47" s="47">
        <f>'[1]Исходный для набора'!V43</f>
        <v>1231.4449999999999</v>
      </c>
    </row>
    <row r="48" spans="1:15" ht="18.75" x14ac:dyDescent="0.3">
      <c r="A48" s="49"/>
      <c r="B48" s="49"/>
      <c r="C48" s="50"/>
      <c r="D48" s="50"/>
      <c r="E48" s="51"/>
      <c r="F48" s="51"/>
      <c r="G48" s="50"/>
      <c r="H48" s="52"/>
      <c r="I48" s="50"/>
      <c r="J48" s="53"/>
      <c r="K48" s="50"/>
      <c r="L48" s="50"/>
      <c r="M48" s="54"/>
      <c r="N48" s="31"/>
    </row>
    <row r="49" spans="1:14" ht="15" customHeight="1" x14ac:dyDescent="0.3">
      <c r="A49" s="84" t="s">
        <v>58</v>
      </c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50"/>
      <c r="M49" s="54"/>
      <c r="N49" s="31"/>
    </row>
    <row r="50" spans="1:14" ht="15" customHeight="1" x14ac:dyDescent="0.3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0"/>
      <c r="M50" s="54"/>
      <c r="N50" s="31"/>
    </row>
    <row r="51" spans="1:14" ht="32.25" customHeight="1" x14ac:dyDescent="0.3">
      <c r="A51" s="85" t="s">
        <v>59</v>
      </c>
      <c r="B51" s="88" t="s">
        <v>60</v>
      </c>
      <c r="C51" s="89"/>
      <c r="D51" s="89"/>
      <c r="E51" s="89"/>
      <c r="F51" s="89"/>
      <c r="G51" s="90"/>
      <c r="H51" s="91" t="s">
        <v>61</v>
      </c>
      <c r="I51" s="92"/>
      <c r="J51" s="92"/>
      <c r="K51" s="93"/>
      <c r="L51" s="56"/>
      <c r="M51" s="54"/>
      <c r="N51" s="31"/>
    </row>
    <row r="52" spans="1:14" ht="30.75" customHeight="1" x14ac:dyDescent="0.2">
      <c r="A52" s="86"/>
      <c r="B52" s="94" t="s">
        <v>72</v>
      </c>
      <c r="C52" s="95"/>
      <c r="D52" s="95"/>
      <c r="E52" s="95"/>
      <c r="F52" s="95"/>
      <c r="G52" s="96"/>
      <c r="H52" s="94"/>
      <c r="I52" s="95"/>
      <c r="J52" s="95"/>
      <c r="K52" s="96"/>
      <c r="L52" s="9"/>
      <c r="M52" s="54"/>
      <c r="N52" s="31"/>
    </row>
    <row r="53" spans="1:14" ht="30" customHeight="1" x14ac:dyDescent="0.2">
      <c r="A53" s="87"/>
      <c r="B53" s="72" t="s">
        <v>62</v>
      </c>
      <c r="C53" s="73"/>
      <c r="D53" s="72" t="s">
        <v>63</v>
      </c>
      <c r="E53" s="97"/>
      <c r="F53" s="97"/>
      <c r="G53" s="73"/>
      <c r="H53" s="72" t="s">
        <v>68</v>
      </c>
      <c r="I53" s="97"/>
      <c r="J53" s="97"/>
      <c r="K53" s="73"/>
      <c r="L53" s="9"/>
      <c r="M53" s="54"/>
      <c r="N53" s="31"/>
    </row>
    <row r="54" spans="1:14" ht="15" customHeight="1" x14ac:dyDescent="0.3">
      <c r="A54" s="57" t="s">
        <v>64</v>
      </c>
      <c r="B54" s="72" t="s">
        <v>17</v>
      </c>
      <c r="C54" s="73"/>
      <c r="D54" s="72" t="s">
        <v>17</v>
      </c>
      <c r="E54" s="73"/>
      <c r="F54" s="74" t="s">
        <v>65</v>
      </c>
      <c r="G54" s="75"/>
      <c r="H54" s="76" t="s">
        <v>66</v>
      </c>
      <c r="I54" s="77"/>
      <c r="J54" s="77"/>
      <c r="K54" s="78"/>
      <c r="L54" s="50"/>
      <c r="M54" s="54"/>
      <c r="N54" s="31"/>
    </row>
    <row r="55" spans="1:14" ht="15" customHeight="1" x14ac:dyDescent="0.3">
      <c r="A55" s="58" t="s">
        <v>69</v>
      </c>
      <c r="B55" s="63">
        <v>1260.8889999999997</v>
      </c>
      <c r="C55" s="64"/>
      <c r="D55" s="65">
        <v>468709.38900000002</v>
      </c>
      <c r="E55" s="66"/>
      <c r="F55" s="79">
        <v>10388.646000000008</v>
      </c>
      <c r="G55" s="80"/>
      <c r="H55" s="69">
        <v>58437</v>
      </c>
      <c r="I55" s="70"/>
      <c r="J55" s="70"/>
      <c r="K55" s="71"/>
      <c r="L55" s="59"/>
      <c r="M55" s="54"/>
      <c r="N55" s="31"/>
    </row>
    <row r="56" spans="1:14" ht="15" customHeight="1" x14ac:dyDescent="0.3">
      <c r="A56" s="58" t="s">
        <v>70</v>
      </c>
      <c r="B56" s="63">
        <v>1276.2430000000002</v>
      </c>
      <c r="C56" s="64"/>
      <c r="D56" s="65">
        <v>458320.74300000002</v>
      </c>
      <c r="E56" s="66"/>
      <c r="F56" s="67"/>
      <c r="G56" s="68"/>
      <c r="H56" s="69">
        <v>59509</v>
      </c>
      <c r="I56" s="70"/>
      <c r="J56" s="70"/>
      <c r="K56" s="71"/>
      <c r="L56" s="59"/>
      <c r="M56" s="54"/>
      <c r="N56" s="31"/>
    </row>
    <row r="57" spans="1:14" ht="15" customHeight="1" x14ac:dyDescent="0.3">
      <c r="A57" s="58" t="s">
        <v>71</v>
      </c>
      <c r="B57" s="63">
        <v>1231.4449999999999</v>
      </c>
      <c r="C57" s="64"/>
      <c r="D57" s="65">
        <v>455134.64500000002</v>
      </c>
      <c r="E57" s="66"/>
      <c r="F57" s="67"/>
      <c r="G57" s="68"/>
      <c r="H57" s="69">
        <v>61780</v>
      </c>
      <c r="I57" s="70"/>
      <c r="J57" s="70"/>
      <c r="K57" s="71"/>
      <c r="L57" s="59"/>
      <c r="M57" s="54"/>
      <c r="N57" s="31"/>
    </row>
    <row r="58" spans="1:14" x14ac:dyDescent="0.2">
      <c r="A58" s="60"/>
      <c r="B58" s="60"/>
      <c r="C58" s="54"/>
      <c r="D58" s="54"/>
      <c r="E58" s="61"/>
      <c r="F58" s="61"/>
      <c r="G58" s="54"/>
      <c r="H58" s="54"/>
      <c r="I58" s="54"/>
      <c r="J58" s="62"/>
      <c r="K58" s="54"/>
      <c r="L58" s="54"/>
      <c r="M58" s="54"/>
      <c r="N58" s="31"/>
    </row>
  </sheetData>
  <sheetProtection formatCells="0" formatColumns="0" formatRows="0"/>
  <mergeCells count="46"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B54:C54"/>
    <mergeCell ref="D54:E54"/>
    <mergeCell ref="F54:G54"/>
    <mergeCell ref="H54:K54"/>
    <mergeCell ref="B55:C55"/>
    <mergeCell ref="D55:E55"/>
    <mergeCell ref="F55:G55"/>
    <mergeCell ref="H55:K55"/>
    <mergeCell ref="B56:C56"/>
    <mergeCell ref="D56:E56"/>
    <mergeCell ref="F56:G56"/>
    <mergeCell ref="H56:K56"/>
    <mergeCell ref="B57:C57"/>
    <mergeCell ref="D57:E57"/>
    <mergeCell ref="F57:G57"/>
    <mergeCell ref="H57:K57"/>
  </mergeCells>
  <printOptions horizontalCentered="1" verticalCentered="1"/>
  <pageMargins left="0.31496062992126" right="0.27559055118110198" top="0.118110236220472" bottom="0.23622047244094499" header="0.511811023622047" footer="0.511811023622047"/>
  <pageSetup paperSize="9" scale="53" orientation="portrait" r:id="rId1"/>
  <headerFooter alignWithMargins="0"/>
  <rowBreaks count="1" manualBreakCount="1">
    <brk id="25" max="12" man="1"/>
  </rowBreaks>
  <colBreaks count="1" manualBreakCount="1">
    <brk id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2025-12-29T02:42:57Z</dcterms:created>
  <dcterms:modified xsi:type="dcterms:W3CDTF">2025-12-29T02:51:47Z</dcterms:modified>
</cp:coreProperties>
</file>