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5\11. Ноября\"/>
    </mc:Choice>
  </mc:AlternateContent>
  <bookViews>
    <workbookView xWindow="0" yWindow="0" windowWidth="28800" windowHeight="124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O45" i="1" s="1"/>
  <c r="N39" i="1"/>
  <c r="N45" i="1" s="1"/>
  <c r="M39" i="1"/>
  <c r="M45" i="1" s="1"/>
  <c r="O37" i="1"/>
  <c r="N37" i="1"/>
  <c r="M37" i="1"/>
  <c r="O36" i="1"/>
  <c r="N36" i="1"/>
  <c r="M36" i="1"/>
  <c r="O35" i="1"/>
  <c r="O38" i="1" s="1"/>
  <c r="N35" i="1"/>
  <c r="N38" i="1" s="1"/>
  <c r="M35" i="1"/>
  <c r="M38" i="1" s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O27" i="1" s="1"/>
  <c r="N20" i="1"/>
  <c r="N27" i="1" s="1"/>
  <c r="M20" i="1"/>
  <c r="M27" i="1" s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O19" i="1" s="1"/>
  <c r="N10" i="1"/>
  <c r="N19" i="1" s="1"/>
  <c r="M10" i="1"/>
  <c r="M19" i="1" s="1"/>
  <c r="N7" i="1"/>
</calcChain>
</file>

<file path=xl/sharedStrings.xml><?xml version="1.0" encoding="utf-8"?>
<sst xmlns="http://schemas.openxmlformats.org/spreadsheetml/2006/main" count="81" uniqueCount="73">
  <si>
    <t>ОПЕРАТИВНАЯ ИНФОРМАЦИЯ ПО НАДОЮ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</si>
  <si>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</si>
  <si>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</si>
  <si>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</si>
  <si>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</si>
  <si>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</si>
  <si>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</si>
  <si>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</si>
  <si>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</si>
  <si>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2025 год</t>
  </si>
  <si>
    <t>+/-к пред дню</t>
  </si>
  <si>
    <t>2024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</si>
  <si>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</si>
  <si>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</si>
  <si>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</si>
  <si>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</si>
  <si>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</si>
  <si>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</si>
  <si>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</si>
  <si>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</si>
  <si>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</si>
  <si>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</si>
  <si>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</si>
  <si>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</si>
  <si>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муниципальный округ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</si>
  <si>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</si>
  <si>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</si>
  <si>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</si>
  <si>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</si>
  <si>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</si>
  <si>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</si>
  <si>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</si>
  <si>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муниципальный округ</t>
  </si>
  <si>
    <t>Тюхтетский муниципальный округ</t>
  </si>
  <si>
    <t>Назаровский район</t>
  </si>
  <si>
    <t>Ужурский район</t>
  </si>
  <si>
    <t>Шарыповский муниципальный округ</t>
  </si>
  <si>
    <t>Новоселовский муниципальный округ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</si>
  <si>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</si>
  <si>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</si>
  <si>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</si>
  <si>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</si>
  <si>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</si>
  <si>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</si>
  <si>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</si>
  <si>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</si>
  <si>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</si>
  <si>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</si>
  <si>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муниципальный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</si>
  <si>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</si>
  <si>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</si>
  <si>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</si>
  <si>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</si>
  <si>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</si>
  <si>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</si>
  <si>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</si>
  <si>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</si>
  <si>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</si>
  <si>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</si>
  <si>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</si>
  <si>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</si>
  <si>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</si>
  <si>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</si>
  <si>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</si>
  <si>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</si>
  <si>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+/- 2025/2024, тонн</t>
  </si>
  <si>
    <t>всего</t>
  </si>
  <si>
    <t>Разница к 2024 году +/-</t>
  </si>
  <si>
    <t>на 1 ноября</t>
  </si>
  <si>
    <t>2025 г</t>
  </si>
  <si>
    <t>2024 г</t>
  </si>
  <si>
    <t>2023 г</t>
  </si>
  <si>
    <t xml:space="preserve"> на 19.11.2025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</si>
</sst>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"/>
    <numFmt numFmtId="165" formatCode="0.0;[Red]0.0"/>
    <numFmt numFmtId="166" formatCode="dd\.mm\.yyyy"/>
    <numFmt numFmtId="167" formatCode="#\ ##0.0"/>
    <numFmt numFmtId="168" formatCode="#\ ##0"/>
    <numFmt numFmtId="169" formatCode="#\ ##0.0_р_."/>
    <numFmt numFmtId="170" formatCode="_-* #\ ##0.00_р_._-;\-* #\ ##0.00_р_._-;_-* &quot;-&quot;??_р_._-;_-@_-"/>
    <numFmt numFmtId="171" formatCode="#\ ##0.0_ ;\-#\ ##0.0\ "/>
    <numFmt numFmtId="172" formatCode="#\ ##0_ ;\-#\ ##0\ "/>
    <numFmt numFmtId="173" formatCode="#\ ##0_р_."/>
    <numFmt numFmtId="174" formatCode="_-* #\ ##0.0_р_._-;\-* #\ ##0.0_р_._-;_-* &quot;-&quot;??_р_.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left" vertical="center"/>
    </xf>
    <xf numFmtId="166" fontId="4" fillId="2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2" fillId="0" borderId="0" xfId="0" applyNumberFormat="1" applyFont="1" applyAlignment="1">
      <alignment vertical="center"/>
    </xf>
    <xf numFmtId="164" fontId="4" fillId="3" borderId="9" xfId="0" applyNumberFormat="1" applyFont="1" applyFill="1" applyBorder="1" applyAlignment="1">
      <alignment vertical="center"/>
    </xf>
    <xf numFmtId="164" fontId="4" fillId="3" borderId="5" xfId="0" applyNumberFormat="1" applyFont="1" applyFill="1" applyBorder="1" applyAlignment="1">
      <alignment horizontal="center"/>
    </xf>
    <xf numFmtId="1" fontId="4" fillId="3" borderId="5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/>
    </xf>
    <xf numFmtId="164" fontId="4" fillId="3" borderId="9" xfId="0" applyNumberFormat="1" applyFont="1" applyFill="1" applyBorder="1" applyAlignment="1">
      <alignment horizontal="left" vertical="center"/>
    </xf>
    <xf numFmtId="167" fontId="4" fillId="3" borderId="9" xfId="0" applyNumberFormat="1" applyFont="1" applyFill="1" applyBorder="1" applyAlignment="1">
      <alignment horizontal="center" vertical="center"/>
    </xf>
    <xf numFmtId="168" fontId="4" fillId="3" borderId="9" xfId="0" applyNumberFormat="1" applyFont="1" applyFill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/>
    <xf numFmtId="164" fontId="3" fillId="0" borderId="7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69" fontId="3" fillId="0" borderId="3" xfId="0" applyNumberFormat="1" applyFont="1" applyBorder="1" applyAlignment="1">
      <alignment horizontal="center" vertical="center"/>
    </xf>
    <xf numFmtId="169" fontId="3" fillId="0" borderId="5" xfId="0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horizontal="center" vertical="center"/>
    </xf>
    <xf numFmtId="171" fontId="3" fillId="0" borderId="5" xfId="1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vertical="center" wrapText="1"/>
    </xf>
    <xf numFmtId="171" fontId="3" fillId="0" borderId="5" xfId="1" applyNumberFormat="1" applyFont="1" applyBorder="1" applyAlignment="1">
      <alignment vertical="center" wrapText="1"/>
    </xf>
    <xf numFmtId="172" fontId="3" fillId="0" borderId="3" xfId="1" applyNumberFormat="1" applyFont="1" applyBorder="1" applyAlignment="1">
      <alignment horizontal="center" vertical="center"/>
    </xf>
    <xf numFmtId="172" fontId="3" fillId="0" borderId="4" xfId="1" applyNumberFormat="1" applyFont="1" applyBorder="1" applyAlignment="1">
      <alignment horizontal="center" vertical="center"/>
    </xf>
    <xf numFmtId="172" fontId="3" fillId="0" borderId="5" xfId="1" applyNumberFormat="1" applyFont="1" applyBorder="1" applyAlignment="1">
      <alignment horizontal="center" vertical="center"/>
    </xf>
    <xf numFmtId="173" fontId="3" fillId="0" borderId="0" xfId="0" applyNumberFormat="1" applyFont="1" applyBorder="1" applyAlignment="1">
      <alignment horizontal="center"/>
    </xf>
    <xf numFmtId="174" fontId="3" fillId="0" borderId="3" xfId="1" applyNumberFormat="1" applyFont="1" applyBorder="1" applyAlignment="1">
      <alignment vertical="center" wrapText="1"/>
    </xf>
    <xf numFmtId="174" fontId="3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&#1057;&#1042;&#1054;&#1044;&#1050;&#1040;_&#1055;&#1054;_&#1053;&#1040;&#1044;&#1054;&#1070;_&#1052;&#1054;&#1051;&#1054;&#1050;&#1040;_&#1053;&#1040;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>
        <row r="7">
          <cell r="U7" t="str">
            <v>2023 год</v>
          </cell>
        </row>
        <row r="9">
          <cell r="T9">
            <v>64.721999999999994</v>
          </cell>
          <cell r="U9">
            <v>1899</v>
          </cell>
          <cell r="V9">
            <v>47.375999999999998</v>
          </cell>
        </row>
        <row r="10">
          <cell r="T10">
            <v>3.63</v>
          </cell>
          <cell r="U10">
            <v>367</v>
          </cell>
          <cell r="V10">
            <v>2.89</v>
          </cell>
        </row>
        <row r="11">
          <cell r="T11">
            <v>45.68</v>
          </cell>
          <cell r="U11">
            <v>3333</v>
          </cell>
          <cell r="V11">
            <v>46.4</v>
          </cell>
        </row>
        <row r="12">
          <cell r="T12">
            <v>4.78</v>
          </cell>
          <cell r="U12">
            <v>670</v>
          </cell>
          <cell r="V12">
            <v>7.1</v>
          </cell>
        </row>
        <row r="13">
          <cell r="T13">
            <v>3.27</v>
          </cell>
          <cell r="U13">
            <v>379</v>
          </cell>
          <cell r="V13">
            <v>4.4000000000000004</v>
          </cell>
        </row>
        <row r="14">
          <cell r="T14">
            <v>0.44</v>
          </cell>
          <cell r="U14">
            <v>91</v>
          </cell>
          <cell r="V14">
            <v>0.7</v>
          </cell>
        </row>
        <row r="15">
          <cell r="T15">
            <v>13.41</v>
          </cell>
          <cell r="U15">
            <v>1015</v>
          </cell>
          <cell r="V15">
            <v>12.1</v>
          </cell>
        </row>
        <row r="16">
          <cell r="T16">
            <v>22.79</v>
          </cell>
          <cell r="U16">
            <v>1308</v>
          </cell>
          <cell r="V16">
            <v>19.7</v>
          </cell>
        </row>
        <row r="17">
          <cell r="T17">
            <v>0.93</v>
          </cell>
          <cell r="U17">
            <v>183</v>
          </cell>
          <cell r="V17">
            <v>1.73</v>
          </cell>
        </row>
        <row r="18">
          <cell r="T18">
            <v>0.16</v>
          </cell>
          <cell r="U18">
            <v>843</v>
          </cell>
          <cell r="V18">
            <v>1.47</v>
          </cell>
        </row>
        <row r="19">
          <cell r="T19">
            <v>0.219</v>
          </cell>
          <cell r="U19">
            <v>146</v>
          </cell>
          <cell r="V19">
            <v>0.47599999999999998</v>
          </cell>
        </row>
        <row r="20">
          <cell r="T20">
            <v>1.9</v>
          </cell>
          <cell r="U20">
            <v>297</v>
          </cell>
          <cell r="V20">
            <v>2.7</v>
          </cell>
        </row>
        <row r="21">
          <cell r="T21">
            <v>0</v>
          </cell>
          <cell r="U21">
            <v>155</v>
          </cell>
          <cell r="V21">
            <v>0.86599999999999999</v>
          </cell>
        </row>
        <row r="22">
          <cell r="T22">
            <v>0.24</v>
          </cell>
          <cell r="U22">
            <v>41</v>
          </cell>
          <cell r="V22">
            <v>0.2</v>
          </cell>
        </row>
        <row r="23">
          <cell r="T23">
            <v>167.98</v>
          </cell>
          <cell r="U23">
            <v>10706</v>
          </cell>
          <cell r="V23">
            <v>189.9</v>
          </cell>
        </row>
        <row r="25">
          <cell r="T25">
            <v>89.2</v>
          </cell>
          <cell r="U25">
            <v>4299</v>
          </cell>
          <cell r="V25">
            <v>95.9</v>
          </cell>
        </row>
        <row r="26">
          <cell r="T26">
            <v>141.15</v>
          </cell>
          <cell r="U26">
            <v>7289</v>
          </cell>
          <cell r="V26">
            <v>120.7</v>
          </cell>
        </row>
        <row r="27">
          <cell r="T27">
            <v>10.11</v>
          </cell>
          <cell r="U27">
            <v>760</v>
          </cell>
          <cell r="V27">
            <v>9.6</v>
          </cell>
        </row>
        <row r="28">
          <cell r="T28">
            <v>37.557000000000002</v>
          </cell>
          <cell r="U28">
            <v>2583</v>
          </cell>
          <cell r="V28">
            <v>38.731000000000002</v>
          </cell>
        </row>
        <row r="29">
          <cell r="T29">
            <v>75.099999999999994</v>
          </cell>
          <cell r="U29">
            <v>4971</v>
          </cell>
          <cell r="V29">
            <v>90.3</v>
          </cell>
        </row>
        <row r="30">
          <cell r="T30">
            <v>10.069000000000001</v>
          </cell>
          <cell r="U30">
            <v>677</v>
          </cell>
          <cell r="V30">
            <v>9.6999999999999993</v>
          </cell>
        </row>
        <row r="31">
          <cell r="T31">
            <v>31.57</v>
          </cell>
          <cell r="U31">
            <v>1593</v>
          </cell>
          <cell r="V31">
            <v>30.657</v>
          </cell>
        </row>
        <row r="32">
          <cell r="T32">
            <v>0.28999999999999998</v>
          </cell>
          <cell r="U32">
            <v>109</v>
          </cell>
          <cell r="V32">
            <v>0.7</v>
          </cell>
        </row>
        <row r="33">
          <cell r="T33">
            <v>49.93</v>
          </cell>
          <cell r="U33">
            <v>2456</v>
          </cell>
          <cell r="V33">
            <v>43.49</v>
          </cell>
        </row>
        <row r="34">
          <cell r="T34">
            <v>9.0500000000000007</v>
          </cell>
          <cell r="U34">
            <v>515</v>
          </cell>
          <cell r="V34">
            <v>7.7</v>
          </cell>
        </row>
        <row r="35">
          <cell r="T35">
            <v>7.8650000000000002</v>
          </cell>
          <cell r="U35">
            <v>1036</v>
          </cell>
          <cell r="V35">
            <v>10.422000000000001</v>
          </cell>
        </row>
        <row r="37">
          <cell r="T37">
            <v>1</v>
          </cell>
          <cell r="U37">
            <v>100</v>
          </cell>
          <cell r="V37">
            <v>1.1000000000000001</v>
          </cell>
        </row>
        <row r="38">
          <cell r="T38">
            <v>223.13</v>
          </cell>
          <cell r="U38">
            <v>7274</v>
          </cell>
          <cell r="V38">
            <v>194</v>
          </cell>
        </row>
        <row r="39">
          <cell r="T39">
            <v>7.11</v>
          </cell>
          <cell r="U39">
            <v>440</v>
          </cell>
          <cell r="V39">
            <v>7.7</v>
          </cell>
        </row>
        <row r="40">
          <cell r="T40">
            <v>19.420000000000002</v>
          </cell>
          <cell r="U40">
            <v>1327</v>
          </cell>
          <cell r="V40">
            <v>14.73</v>
          </cell>
        </row>
        <row r="41">
          <cell r="T41">
            <v>189.97</v>
          </cell>
          <cell r="U41">
            <v>5622</v>
          </cell>
          <cell r="V41">
            <v>167.73</v>
          </cell>
        </row>
        <row r="43">
          <cell r="T43">
            <v>1232.672</v>
          </cell>
          <cell r="U43">
            <v>62484</v>
          </cell>
          <cell r="V43">
            <v>1181.1680000000003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58"/>
  <sheetViews>
    <sheetView tabSelected="1" topLeftCell="A2" zoomScale="60" zoomScaleNormal="60" zoomScaleSheetLayoutView="80" workbookViewId="0">
      <selection activeCell="U26" sqref="U26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3.42578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v>45980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">
        <v>67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">
        <v>68</v>
      </c>
      <c r="F6" s="31"/>
      <c r="G6" s="32">
        <v>2025</v>
      </c>
      <c r="H6" s="28" t="s">
        <v>12</v>
      </c>
      <c r="I6" s="32" t="s">
        <v>11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набора'!U7</f>
        <v>2023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v>64.679000000000002</v>
      </c>
      <c r="C10" s="61">
        <v>-4.2999999999992156E-2</v>
      </c>
      <c r="D10" s="61">
        <v>53.061</v>
      </c>
      <c r="E10" s="62">
        <v>1927</v>
      </c>
      <c r="F10" s="62">
        <v>1857</v>
      </c>
      <c r="G10" s="61">
        <v>33.564608199273479</v>
      </c>
      <c r="H10" s="63">
        <v>-2.2314478463933085E-2</v>
      </c>
      <c r="I10" s="61">
        <v>28.573505654281096</v>
      </c>
      <c r="J10" s="61">
        <v>11.618000000000002</v>
      </c>
      <c r="K10" s="61">
        <v>4.9911025449923834</v>
      </c>
      <c r="L10" s="61">
        <v>73.796999999999997</v>
      </c>
      <c r="M10" s="64">
        <f>'[1]Исходный для набора'!T9</f>
        <v>64.721999999999994</v>
      </c>
      <c r="N10" s="65">
        <f>'[1]Исходный для набора'!U9</f>
        <v>1899</v>
      </c>
      <c r="O10" s="64">
        <f>'[1]Исходный для набора'!V9</f>
        <v>47.375999999999998</v>
      </c>
    </row>
    <row r="11" spans="1:23" ht="18.75" x14ac:dyDescent="0.3">
      <c r="A11" s="60" t="s">
        <v>22</v>
      </c>
      <c r="B11" s="61">
        <v>168.46</v>
      </c>
      <c r="C11" s="61">
        <v>0.48000000000001819</v>
      </c>
      <c r="D11" s="61">
        <v>170.03</v>
      </c>
      <c r="E11" s="62">
        <v>8539</v>
      </c>
      <c r="F11" s="62">
        <v>9165</v>
      </c>
      <c r="G11" s="61">
        <v>19.728305422180583</v>
      </c>
      <c r="H11" s="63">
        <v>5.6212671272984238E-2</v>
      </c>
      <c r="I11" s="61">
        <v>18.552100381887616</v>
      </c>
      <c r="J11" s="61">
        <v>-1.5699999999999932</v>
      </c>
      <c r="K11" s="61">
        <v>1.1762050402929667</v>
      </c>
      <c r="L11" s="61">
        <v>201.12</v>
      </c>
      <c r="M11" s="64">
        <f>'[1]Исходный для набора'!T23</f>
        <v>167.98</v>
      </c>
      <c r="N11" s="65">
        <f>'[1]Исходный для набора'!U23</f>
        <v>10706</v>
      </c>
      <c r="O11" s="64">
        <f>'[1]Исходный для набора'!V23</f>
        <v>189.9</v>
      </c>
    </row>
    <row r="12" spans="1:23" ht="18.75" x14ac:dyDescent="0.3">
      <c r="A12" s="60" t="s">
        <v>23</v>
      </c>
      <c r="B12" s="61">
        <v>13.81</v>
      </c>
      <c r="C12" s="61">
        <v>0.40000000000000036</v>
      </c>
      <c r="D12" s="61">
        <v>11.7</v>
      </c>
      <c r="E12" s="62">
        <v>1012</v>
      </c>
      <c r="F12" s="62">
        <v>1017</v>
      </c>
      <c r="G12" s="61">
        <v>13.646245059288537</v>
      </c>
      <c r="H12" s="63">
        <v>0.39525691699604693</v>
      </c>
      <c r="I12" s="61">
        <v>11.504424778761061</v>
      </c>
      <c r="J12" s="61">
        <v>2.1100000000000012</v>
      </c>
      <c r="K12" s="61">
        <v>2.141820280527476</v>
      </c>
      <c r="L12" s="61">
        <v>31.46</v>
      </c>
      <c r="M12" s="64">
        <f>'[1]Исходный для набора'!T15</f>
        <v>13.41</v>
      </c>
      <c r="N12" s="65">
        <f>'[1]Исходный для набора'!U15</f>
        <v>1015</v>
      </c>
      <c r="O12" s="64">
        <f>'[1]Исходный для набора'!V15</f>
        <v>12.1</v>
      </c>
    </row>
    <row r="13" spans="1:23" ht="18.75" x14ac:dyDescent="0.3">
      <c r="A13" s="60" t="s">
        <v>24</v>
      </c>
      <c r="B13" s="61">
        <v>1.9</v>
      </c>
      <c r="C13" s="61">
        <v>0</v>
      </c>
      <c r="D13" s="61">
        <v>1.75</v>
      </c>
      <c r="E13" s="62">
        <v>253</v>
      </c>
      <c r="F13" s="62">
        <v>253</v>
      </c>
      <c r="G13" s="61">
        <v>7.5098814229249014</v>
      </c>
      <c r="H13" s="63">
        <v>0</v>
      </c>
      <c r="I13" s="61">
        <v>6.9169960474308301</v>
      </c>
      <c r="J13" s="61">
        <v>0.14999999999999991</v>
      </c>
      <c r="K13" s="61">
        <v>0.59288537549407128</v>
      </c>
      <c r="L13" s="61">
        <v>1.65</v>
      </c>
      <c r="M13" s="64">
        <f>'[1]Исходный для набора'!T20</f>
        <v>1.9</v>
      </c>
      <c r="N13" s="65">
        <f>'[1]Исходный для набора'!U20</f>
        <v>297</v>
      </c>
      <c r="O13" s="64">
        <f>'[1]Исходный для набора'!V20</f>
        <v>2.7</v>
      </c>
    </row>
    <row r="14" spans="1:23" ht="18.75" x14ac:dyDescent="0.3">
      <c r="A14" s="60" t="s">
        <v>25</v>
      </c>
      <c r="B14" s="61">
        <v>10.015000000000001</v>
      </c>
      <c r="C14" s="61">
        <v>-5.400000000000027E-2</v>
      </c>
      <c r="D14" s="61">
        <v>9.5449999999999999</v>
      </c>
      <c r="E14" s="62">
        <v>677</v>
      </c>
      <c r="F14" s="62">
        <v>677</v>
      </c>
      <c r="G14" s="61">
        <v>14.79320531757755</v>
      </c>
      <c r="H14" s="63">
        <v>-7.9763663220086656E-2</v>
      </c>
      <c r="I14" s="61">
        <v>14.098966026587888</v>
      </c>
      <c r="J14" s="61">
        <v>0.47000000000000064</v>
      </c>
      <c r="K14" s="61">
        <v>0.69423929098966219</v>
      </c>
      <c r="L14" s="61">
        <v>3.9359999999999999</v>
      </c>
      <c r="M14" s="64">
        <f>'[1]Исходный для набора'!T30</f>
        <v>10.069000000000001</v>
      </c>
      <c r="N14" s="65">
        <f>'[1]Исходный для набора'!U30</f>
        <v>677</v>
      </c>
      <c r="O14" s="64">
        <f>'[1]Исходный для набора'!V30</f>
        <v>9.6999999999999993</v>
      </c>
    </row>
    <row r="15" spans="1:23" ht="18.75" x14ac:dyDescent="0.3">
      <c r="A15" s="60" t="s">
        <v>26</v>
      </c>
      <c r="B15" s="61">
        <v>0</v>
      </c>
      <c r="C15" s="61">
        <v>0</v>
      </c>
      <c r="D15" s="61">
        <v>0.51</v>
      </c>
      <c r="E15" s="62">
        <v>0</v>
      </c>
      <c r="F15" s="62">
        <v>117</v>
      </c>
      <c r="G15" s="61">
        <v>0</v>
      </c>
      <c r="H15" s="63">
        <v>0</v>
      </c>
      <c r="I15" s="61">
        <v>4.3589743589743586</v>
      </c>
      <c r="J15" s="61">
        <v>-0.51</v>
      </c>
      <c r="K15" s="61">
        <v>-4.3589743589743586</v>
      </c>
      <c r="L15" s="61">
        <v>0</v>
      </c>
      <c r="M15" s="64">
        <f>'[1]Исходный для набора'!T21</f>
        <v>0</v>
      </c>
      <c r="N15" s="65">
        <f>'[1]Исходный для набора'!U21</f>
        <v>155</v>
      </c>
      <c r="O15" s="64">
        <f>'[1]Исходный для набора'!V21</f>
        <v>0.86599999999999999</v>
      </c>
    </row>
    <row r="16" spans="1:23" ht="18.75" x14ac:dyDescent="0.3">
      <c r="A16" s="60" t="s">
        <v>27</v>
      </c>
      <c r="B16" s="61">
        <v>50.2</v>
      </c>
      <c r="C16" s="61">
        <v>0.27000000000000313</v>
      </c>
      <c r="D16" s="61">
        <v>48.39</v>
      </c>
      <c r="E16" s="62">
        <v>2462</v>
      </c>
      <c r="F16" s="62">
        <v>2493</v>
      </c>
      <c r="G16" s="61">
        <v>20.38992688870837</v>
      </c>
      <c r="H16" s="63">
        <v>0.10966693744923006</v>
      </c>
      <c r="I16" s="61">
        <v>19.410348977135982</v>
      </c>
      <c r="J16" s="61">
        <v>1.8100000000000023</v>
      </c>
      <c r="K16" s="61">
        <v>0.97957791157238816</v>
      </c>
      <c r="L16" s="61">
        <v>56.45</v>
      </c>
      <c r="M16" s="64">
        <f>'[1]Исходный для набора'!T33</f>
        <v>49.93</v>
      </c>
      <c r="N16" s="65">
        <f>'[1]Исходный для набора'!U33</f>
        <v>2456</v>
      </c>
      <c r="O16" s="64">
        <f>'[1]Исходный для набора'!V33</f>
        <v>43.49</v>
      </c>
    </row>
    <row r="17" spans="1:21" ht="18.75" x14ac:dyDescent="0.3">
      <c r="A17" s="60" t="s">
        <v>28</v>
      </c>
      <c r="B17" s="61">
        <v>8.93</v>
      </c>
      <c r="C17" s="61">
        <v>-0.12000000000000099</v>
      </c>
      <c r="D17" s="61">
        <v>9.59</v>
      </c>
      <c r="E17" s="62">
        <v>591</v>
      </c>
      <c r="F17" s="62">
        <v>742</v>
      </c>
      <c r="G17" s="61">
        <v>15.109983079526227</v>
      </c>
      <c r="H17" s="63">
        <v>-0.20304568527918931</v>
      </c>
      <c r="I17" s="61">
        <v>12.924528301886793</v>
      </c>
      <c r="J17" s="61">
        <v>-0.66000000000000014</v>
      </c>
      <c r="K17" s="61">
        <v>2.1854547776394337</v>
      </c>
      <c r="L17" s="61">
        <v>7.21</v>
      </c>
      <c r="M17" s="64">
        <f>'[1]Исходный для набора'!T34</f>
        <v>9.0500000000000007</v>
      </c>
      <c r="N17" s="65">
        <f>'[1]Исходный для набора'!U34</f>
        <v>515</v>
      </c>
      <c r="O17" s="64">
        <f>'[1]Исходный для набора'!V34</f>
        <v>7.7</v>
      </c>
      <c r="U17" s="66"/>
    </row>
    <row r="18" spans="1:21" ht="18.75" x14ac:dyDescent="0.3">
      <c r="A18" s="60" t="s">
        <v>29</v>
      </c>
      <c r="B18" s="61">
        <v>7.13</v>
      </c>
      <c r="C18" s="61">
        <v>1.9999999999999574E-2</v>
      </c>
      <c r="D18" s="61">
        <v>8.5299999999999994</v>
      </c>
      <c r="E18" s="62">
        <v>490</v>
      </c>
      <c r="F18" s="62">
        <v>470</v>
      </c>
      <c r="G18" s="61">
        <v>14.551020408163264</v>
      </c>
      <c r="H18" s="63">
        <v>4.081632653061007E-2</v>
      </c>
      <c r="I18" s="61">
        <v>18.148936170212764</v>
      </c>
      <c r="J18" s="61">
        <v>-1.3999999999999995</v>
      </c>
      <c r="K18" s="61">
        <v>-3.5979157620494995</v>
      </c>
      <c r="L18" s="61">
        <v>5.87</v>
      </c>
      <c r="M18" s="64">
        <f>'[1]Исходный для набора'!T39</f>
        <v>7.11</v>
      </c>
      <c r="N18" s="65">
        <f>'[1]Исходный для набора'!U39</f>
        <v>440</v>
      </c>
      <c r="O18" s="64">
        <f>'[1]Исходный для набора'!V39</f>
        <v>7.7</v>
      </c>
    </row>
    <row r="19" spans="1:21" ht="18.75" x14ac:dyDescent="0.3">
      <c r="A19" s="67" t="s">
        <v>30</v>
      </c>
      <c r="B19" s="68">
        <v>325.12400000000002</v>
      </c>
      <c r="C19" s="68">
        <v>0.95299999999997453</v>
      </c>
      <c r="D19" s="68">
        <v>313.10599999999994</v>
      </c>
      <c r="E19" s="69">
        <v>15951</v>
      </c>
      <c r="F19" s="69">
        <v>16791</v>
      </c>
      <c r="G19" s="68">
        <v>20.382671932794185</v>
      </c>
      <c r="H19" s="70">
        <v>5.9745470503415277E-2</v>
      </c>
      <c r="I19" s="68">
        <v>18.647251503781785</v>
      </c>
      <c r="J19" s="68">
        <v>12.018000000000086</v>
      </c>
      <c r="K19" s="71">
        <v>1.7354204290124002</v>
      </c>
      <c r="L19" s="68">
        <v>381.49299999999994</v>
      </c>
      <c r="M19" s="64">
        <f>SUM(M10:M18)</f>
        <v>324.17100000000005</v>
      </c>
      <c r="N19" s="72">
        <f>SUM(N10:N18)</f>
        <v>18160</v>
      </c>
      <c r="O19" s="73">
        <f>SUM(O10:O18)</f>
        <v>321.53199999999998</v>
      </c>
    </row>
    <row r="20" spans="1:21" ht="18.75" x14ac:dyDescent="0.3">
      <c r="A20" s="60" t="s">
        <v>31</v>
      </c>
      <c r="B20" s="61">
        <v>3.63</v>
      </c>
      <c r="C20" s="61">
        <v>0</v>
      </c>
      <c r="D20" s="61">
        <v>3.53</v>
      </c>
      <c r="E20" s="62">
        <v>377</v>
      </c>
      <c r="F20" s="62">
        <v>376</v>
      </c>
      <c r="G20" s="61">
        <v>9.6286472148541105</v>
      </c>
      <c r="H20" s="63">
        <v>0</v>
      </c>
      <c r="I20" s="61">
        <v>9.3882978723404236</v>
      </c>
      <c r="J20" s="61">
        <v>0.10000000000000009</v>
      </c>
      <c r="K20" s="61">
        <v>0.24034934251368689</v>
      </c>
      <c r="L20" s="61">
        <v>3.32</v>
      </c>
      <c r="M20" s="64">
        <f>'[1]Исходный для набора'!T10</f>
        <v>3.63</v>
      </c>
      <c r="N20" s="65">
        <f>'[1]Исходный для набора'!U10</f>
        <v>367</v>
      </c>
      <c r="O20" s="64">
        <f>'[1]Исходный для набора'!V10</f>
        <v>2.89</v>
      </c>
    </row>
    <row r="21" spans="1:21" ht="18.75" x14ac:dyDescent="0.3">
      <c r="A21" s="60" t="s">
        <v>32</v>
      </c>
      <c r="B21" s="61">
        <v>0.44</v>
      </c>
      <c r="C21" s="61">
        <v>0</v>
      </c>
      <c r="D21" s="61">
        <v>0.48</v>
      </c>
      <c r="E21" s="62">
        <v>52</v>
      </c>
      <c r="F21" s="62">
        <v>53</v>
      </c>
      <c r="G21" s="61">
        <v>8.4615384615384617</v>
      </c>
      <c r="H21" s="63">
        <v>0</v>
      </c>
      <c r="I21" s="61">
        <v>9.0566037735849054</v>
      </c>
      <c r="J21" s="61">
        <v>-3.999999999999998E-2</v>
      </c>
      <c r="K21" s="61">
        <v>-0.59506531204644375</v>
      </c>
      <c r="L21" s="61">
        <v>0.23</v>
      </c>
      <c r="M21" s="64">
        <f>'[1]Исходный для набора'!T14</f>
        <v>0.44</v>
      </c>
      <c r="N21" s="65">
        <f>'[1]Исходный для набора'!U14</f>
        <v>91</v>
      </c>
      <c r="O21" s="64">
        <f>'[1]Исходный для набора'!V14</f>
        <v>0.7</v>
      </c>
    </row>
    <row r="22" spans="1:21" ht="18.75" x14ac:dyDescent="0.3">
      <c r="A22" s="60" t="s">
        <v>33</v>
      </c>
      <c r="B22" s="61">
        <v>1</v>
      </c>
      <c r="C22" s="61">
        <v>0</v>
      </c>
      <c r="D22" s="61">
        <v>1.1000000000000001</v>
      </c>
      <c r="E22" s="62">
        <v>35</v>
      </c>
      <c r="F22" s="62">
        <v>100</v>
      </c>
      <c r="G22" s="61">
        <v>28.571428571428569</v>
      </c>
      <c r="H22" s="63">
        <v>0</v>
      </c>
      <c r="I22" s="61">
        <v>11.000000000000002</v>
      </c>
      <c r="J22" s="61">
        <v>-0.10000000000000009</v>
      </c>
      <c r="K22" s="61">
        <v>17.571428571428569</v>
      </c>
      <c r="L22" s="61">
        <v>0.5</v>
      </c>
      <c r="M22" s="64">
        <f>'[1]Исходный для набора'!T37</f>
        <v>1</v>
      </c>
      <c r="N22" s="65">
        <f>'[1]Исходный для набора'!U37</f>
        <v>100</v>
      </c>
      <c r="O22" s="64">
        <f>'[1]Исходный для набора'!V37</f>
        <v>1.1000000000000001</v>
      </c>
    </row>
    <row r="23" spans="1:21" ht="18.75" x14ac:dyDescent="0.3">
      <c r="A23" s="60" t="s">
        <v>34</v>
      </c>
      <c r="B23" s="61">
        <v>76.2</v>
      </c>
      <c r="C23" s="61">
        <v>1.1000000000000085</v>
      </c>
      <c r="D23" s="61">
        <v>93</v>
      </c>
      <c r="E23" s="62">
        <v>3771</v>
      </c>
      <c r="F23" s="62">
        <v>3771</v>
      </c>
      <c r="G23" s="61">
        <v>20.20684168655529</v>
      </c>
      <c r="H23" s="63">
        <v>0.2916998143728442</v>
      </c>
      <c r="I23" s="61">
        <v>24.661893396976929</v>
      </c>
      <c r="J23" s="61">
        <v>-16.799999999999997</v>
      </c>
      <c r="K23" s="61">
        <v>-4.4550517104216389</v>
      </c>
      <c r="L23" s="61">
        <v>85.7</v>
      </c>
      <c r="M23" s="64">
        <f>'[1]Исходный для набора'!T29</f>
        <v>75.099999999999994</v>
      </c>
      <c r="N23" s="65">
        <f>'[1]Исходный для набора'!U29</f>
        <v>4971</v>
      </c>
      <c r="O23" s="64">
        <f>'[1]Исходный для набора'!V29</f>
        <v>90.3</v>
      </c>
    </row>
    <row r="24" spans="1:21" ht="18.75" x14ac:dyDescent="0.3">
      <c r="A24" s="60" t="s">
        <v>35</v>
      </c>
      <c r="B24" s="61">
        <v>223.66</v>
      </c>
      <c r="C24" s="61">
        <v>0.53000000000000114</v>
      </c>
      <c r="D24" s="61">
        <v>202.96</v>
      </c>
      <c r="E24" s="62">
        <v>7294</v>
      </c>
      <c r="F24" s="62">
        <v>7294</v>
      </c>
      <c r="G24" s="61">
        <v>30.663559089662737</v>
      </c>
      <c r="H24" s="63">
        <v>7.2662462297778063E-2</v>
      </c>
      <c r="I24" s="61">
        <v>27.825610090485331</v>
      </c>
      <c r="J24" s="61">
        <v>20.699999999999989</v>
      </c>
      <c r="K24" s="61">
        <v>2.8379489991774065</v>
      </c>
      <c r="L24" s="61">
        <v>223.09</v>
      </c>
      <c r="M24" s="64">
        <f>'[1]Исходный для набора'!T38</f>
        <v>223.13</v>
      </c>
      <c r="N24" s="65">
        <f>'[1]Исходный для набора'!U38</f>
        <v>7274</v>
      </c>
      <c r="O24" s="64">
        <f>'[1]Исходный для набора'!V38</f>
        <v>194</v>
      </c>
    </row>
    <row r="25" spans="1:21" ht="18.75" x14ac:dyDescent="0.3">
      <c r="A25" s="60" t="s">
        <v>36</v>
      </c>
      <c r="B25" s="61">
        <v>19.32</v>
      </c>
      <c r="C25" s="61">
        <v>-0.10000000000000142</v>
      </c>
      <c r="D25" s="61">
        <v>15.84</v>
      </c>
      <c r="E25" s="62">
        <v>1300</v>
      </c>
      <c r="F25" s="62">
        <v>1237</v>
      </c>
      <c r="G25" s="61">
        <v>14.861538461538462</v>
      </c>
      <c r="H25" s="63">
        <v>-7.692307692307665E-2</v>
      </c>
      <c r="I25" s="61">
        <v>12.805173807599031</v>
      </c>
      <c r="J25" s="61">
        <v>3.4800000000000004</v>
      </c>
      <c r="K25" s="61">
        <v>2.0563646539394309</v>
      </c>
      <c r="L25" s="61">
        <v>29.54</v>
      </c>
      <c r="M25" s="64">
        <f>'[1]Исходный для набора'!T40</f>
        <v>19.420000000000002</v>
      </c>
      <c r="N25" s="65">
        <f>'[1]Исходный для набора'!U40</f>
        <v>1327</v>
      </c>
      <c r="O25" s="64">
        <f>'[1]Исходный для набора'!V40</f>
        <v>14.73</v>
      </c>
    </row>
    <row r="26" spans="1:21" ht="18.75" x14ac:dyDescent="0.3">
      <c r="A26" s="60" t="s">
        <v>37</v>
      </c>
      <c r="B26" s="61">
        <v>31.8</v>
      </c>
      <c r="C26" s="61">
        <v>0.23000000000000043</v>
      </c>
      <c r="D26" s="61">
        <v>32.799999999999997</v>
      </c>
      <c r="E26" s="62">
        <v>1500</v>
      </c>
      <c r="F26" s="62">
        <v>1500</v>
      </c>
      <c r="G26" s="61">
        <v>21.2</v>
      </c>
      <c r="H26" s="63">
        <v>0.15333333333333243</v>
      </c>
      <c r="I26" s="61">
        <v>21.866666666666667</v>
      </c>
      <c r="J26" s="61">
        <v>-0.99999999999999645</v>
      </c>
      <c r="K26" s="61">
        <v>-0.66666666666666785</v>
      </c>
      <c r="L26" s="61">
        <v>35.020000000000003</v>
      </c>
      <c r="M26" s="64">
        <f>'[1]Исходный для набора'!T31</f>
        <v>31.57</v>
      </c>
      <c r="N26" s="65">
        <f>'[1]Исходный для набора'!U31</f>
        <v>1593</v>
      </c>
      <c r="O26" s="64">
        <f>'[1]Исходный для набора'!V31</f>
        <v>30.657</v>
      </c>
    </row>
    <row r="27" spans="1:21" ht="18.75" x14ac:dyDescent="0.3">
      <c r="A27" s="67" t="s">
        <v>38</v>
      </c>
      <c r="B27" s="68">
        <v>356.05</v>
      </c>
      <c r="C27" s="68">
        <v>1.7600000000000477</v>
      </c>
      <c r="D27" s="68">
        <v>349.71</v>
      </c>
      <c r="E27" s="69">
        <v>14329</v>
      </c>
      <c r="F27" s="69">
        <v>14331</v>
      </c>
      <c r="G27" s="68">
        <v>24.84820992393049</v>
      </c>
      <c r="H27" s="70">
        <v>0.12282783167004041</v>
      </c>
      <c r="I27" s="68">
        <v>24.402344567720323</v>
      </c>
      <c r="J27" s="68">
        <v>6.3400000000000318</v>
      </c>
      <c r="K27" s="71">
        <v>0.44586535621016665</v>
      </c>
      <c r="L27" s="68">
        <v>377.40000000000003</v>
      </c>
      <c r="M27" s="73">
        <f>SUM(M20:M26)</f>
        <v>354.28999999999996</v>
      </c>
      <c r="N27" s="72">
        <f>SUM(N20:N26)</f>
        <v>15723</v>
      </c>
      <c r="O27" s="73">
        <f>SUM(O20:O26)</f>
        <v>334.37700000000001</v>
      </c>
    </row>
    <row r="28" spans="1:21" ht="18.75" x14ac:dyDescent="0.3">
      <c r="A28" s="60" t="s">
        <v>39</v>
      </c>
      <c r="B28" s="61">
        <v>4.83</v>
      </c>
      <c r="C28" s="61">
        <v>4.9999999999999822E-2</v>
      </c>
      <c r="D28" s="61">
        <v>5.78</v>
      </c>
      <c r="E28" s="62">
        <v>525</v>
      </c>
      <c r="F28" s="62">
        <v>616</v>
      </c>
      <c r="G28" s="61">
        <v>9.1999999999999993</v>
      </c>
      <c r="H28" s="63">
        <v>9.5238095238093123E-2</v>
      </c>
      <c r="I28" s="61">
        <v>9.3831168831168839</v>
      </c>
      <c r="J28" s="61">
        <v>-0.95000000000000018</v>
      </c>
      <c r="K28" s="61">
        <v>-0.18311688311688457</v>
      </c>
      <c r="L28" s="61">
        <v>4.7300000000000004</v>
      </c>
      <c r="M28" s="64">
        <f>'[1]Исходный для набора'!T12</f>
        <v>4.78</v>
      </c>
      <c r="N28" s="65">
        <f>'[1]Исходный для набора'!U12</f>
        <v>670</v>
      </c>
      <c r="O28" s="64">
        <f>'[1]Исходный для набора'!V12</f>
        <v>7.1</v>
      </c>
    </row>
    <row r="29" spans="1:21" ht="18.75" x14ac:dyDescent="0.3">
      <c r="A29" s="60" t="s">
        <v>40</v>
      </c>
      <c r="B29" s="61">
        <v>45.71</v>
      </c>
      <c r="C29" s="61">
        <v>3.0000000000001137E-2</v>
      </c>
      <c r="D29" s="61">
        <v>43.29</v>
      </c>
      <c r="E29" s="62">
        <v>2971</v>
      </c>
      <c r="F29" s="62">
        <v>3333</v>
      </c>
      <c r="G29" s="61">
        <v>15.385392123864019</v>
      </c>
      <c r="H29" s="63">
        <v>1.0097610232245202E-2</v>
      </c>
      <c r="I29" s="61">
        <v>12.988298829882988</v>
      </c>
      <c r="J29" s="61">
        <v>2.4200000000000017</v>
      </c>
      <c r="K29" s="61">
        <v>2.3970932939810314</v>
      </c>
      <c r="L29" s="61">
        <v>49.84</v>
      </c>
      <c r="M29" s="64">
        <f>'[1]Исходный для набора'!T11</f>
        <v>45.68</v>
      </c>
      <c r="N29" s="65">
        <f>'[1]Исходный для набора'!U11</f>
        <v>3333</v>
      </c>
      <c r="O29" s="64">
        <f>'[1]Исходный для набора'!V11</f>
        <v>46.4</v>
      </c>
    </row>
    <row r="30" spans="1:21" ht="18.75" x14ac:dyDescent="0.3">
      <c r="A30" s="60" t="s">
        <v>41</v>
      </c>
      <c r="B30" s="61">
        <v>7.8289999999999997</v>
      </c>
      <c r="C30" s="61">
        <v>-3.6000000000000476E-2</v>
      </c>
      <c r="D30" s="61">
        <v>8.8420000000000005</v>
      </c>
      <c r="E30" s="62">
        <v>821</v>
      </c>
      <c r="F30" s="62">
        <v>766</v>
      </c>
      <c r="G30" s="61">
        <v>9.5359317904993901</v>
      </c>
      <c r="H30" s="63">
        <v>-4.3848964677223989E-2</v>
      </c>
      <c r="I30" s="61">
        <v>11.543080939947782</v>
      </c>
      <c r="J30" s="61">
        <v>-1.0130000000000008</v>
      </c>
      <c r="K30" s="61">
        <v>8</v>
      </c>
      <c r="L30" s="61">
        <v>11.1</v>
      </c>
      <c r="M30" s="64">
        <f>'[1]Исходный для набора'!T35</f>
        <v>7.8650000000000002</v>
      </c>
      <c r="N30" s="65">
        <f>'[1]Исходный для набора'!U35</f>
        <v>1036</v>
      </c>
      <c r="O30" s="64">
        <f>'[1]Исходный для набора'!V35</f>
        <v>10.422000000000001</v>
      </c>
    </row>
    <row r="31" spans="1:21" ht="18.75" x14ac:dyDescent="0.3">
      <c r="A31" s="60" t="s">
        <v>42</v>
      </c>
      <c r="B31" s="61">
        <v>22.9</v>
      </c>
      <c r="C31" s="61">
        <v>0.10999999999999943</v>
      </c>
      <c r="D31" s="61">
        <v>21.15</v>
      </c>
      <c r="E31" s="62">
        <v>1834</v>
      </c>
      <c r="F31" s="62">
        <v>1785</v>
      </c>
      <c r="G31" s="61">
        <v>12.486368593238822</v>
      </c>
      <c r="H31" s="63">
        <v>5.9978189749182675E-2</v>
      </c>
      <c r="I31" s="61">
        <v>11.848739495798318</v>
      </c>
      <c r="J31" s="61">
        <v>1.75</v>
      </c>
      <c r="K31" s="61">
        <v>0.63762909744050411</v>
      </c>
      <c r="L31" s="61">
        <v>24.6</v>
      </c>
      <c r="M31" s="64">
        <f>'[1]Исходный для набора'!T16</f>
        <v>22.79</v>
      </c>
      <c r="N31" s="65">
        <f>'[1]Исходный для набора'!U16</f>
        <v>1308</v>
      </c>
      <c r="O31" s="64">
        <f>'[1]Исходный для набора'!V16</f>
        <v>19.7</v>
      </c>
    </row>
    <row r="32" spans="1:21" ht="18.75" x14ac:dyDescent="0.3">
      <c r="A32" s="60" t="s">
        <v>43</v>
      </c>
      <c r="B32" s="61">
        <v>3.27</v>
      </c>
      <c r="C32" s="61">
        <v>0</v>
      </c>
      <c r="D32" s="61">
        <v>3.01</v>
      </c>
      <c r="E32" s="62">
        <v>278</v>
      </c>
      <c r="F32" s="62">
        <v>262</v>
      </c>
      <c r="G32" s="61">
        <v>11.762589928057555</v>
      </c>
      <c r="H32" s="63">
        <v>0</v>
      </c>
      <c r="I32" s="61">
        <v>11.488549618320612</v>
      </c>
      <c r="J32" s="61">
        <v>0.26000000000000023</v>
      </c>
      <c r="K32" s="61">
        <v>0.27404030973694304</v>
      </c>
      <c r="L32" s="61">
        <v>2.67</v>
      </c>
      <c r="M32" s="64">
        <f>'[1]Исходный для набора'!T13</f>
        <v>3.27</v>
      </c>
      <c r="N32" s="65">
        <f>'[1]Исходный для набора'!U13</f>
        <v>379</v>
      </c>
      <c r="O32" s="64">
        <f>'[1]Исходный для набора'!V13</f>
        <v>4.4000000000000004</v>
      </c>
    </row>
    <row r="33" spans="1:15" ht="18.75" x14ac:dyDescent="0.3">
      <c r="A33" s="60" t="s">
        <v>44</v>
      </c>
      <c r="B33" s="61">
        <v>9.99</v>
      </c>
      <c r="C33" s="61">
        <v>-0.11999999999999922</v>
      </c>
      <c r="D33" s="61">
        <v>9.11</v>
      </c>
      <c r="E33" s="62">
        <v>680</v>
      </c>
      <c r="F33" s="62">
        <v>700</v>
      </c>
      <c r="G33" s="61">
        <v>14.691176470588236</v>
      </c>
      <c r="H33" s="63">
        <v>-0.17647058823529349</v>
      </c>
      <c r="I33" s="61">
        <v>13.014285714285712</v>
      </c>
      <c r="J33" s="61">
        <v>0.88000000000000078</v>
      </c>
      <c r="K33" s="61">
        <v>1.676890756302523</v>
      </c>
      <c r="L33" s="61">
        <v>12.03</v>
      </c>
      <c r="M33" s="64">
        <f>'[1]Исходный для набора'!T27</f>
        <v>10.11</v>
      </c>
      <c r="N33" s="65">
        <f>'[1]Исходный для набора'!U27</f>
        <v>760</v>
      </c>
      <c r="O33" s="64">
        <f>'[1]Исходный для набора'!V27</f>
        <v>9.6</v>
      </c>
    </row>
    <row r="34" spans="1:15" s="74" customFormat="1" ht="18.75" x14ac:dyDescent="0.3">
      <c r="A34" s="67" t="s">
        <v>45</v>
      </c>
      <c r="B34" s="68">
        <v>94.528999999999996</v>
      </c>
      <c r="C34" s="68">
        <v>3.3999999999991815E-2</v>
      </c>
      <c r="D34" s="68">
        <v>91.182000000000002</v>
      </c>
      <c r="E34" s="69">
        <v>7109</v>
      </c>
      <c r="F34" s="69">
        <v>7462</v>
      </c>
      <c r="G34" s="68">
        <v>13.297088198058798</v>
      </c>
      <c r="H34" s="70">
        <v>4.7826698551123314E-3</v>
      </c>
      <c r="I34" s="68">
        <v>12.219512195121952</v>
      </c>
      <c r="J34" s="68">
        <v>3.3469999999999942</v>
      </c>
      <c r="K34" s="71">
        <v>1.077576002936846</v>
      </c>
      <c r="L34" s="68">
        <v>104.97000000000001</v>
      </c>
      <c r="M34" s="73">
        <f>SUM(M28:M33)</f>
        <v>94.495000000000005</v>
      </c>
      <c r="N34" s="72">
        <f>SUM(N28:N33)</f>
        <v>7486</v>
      </c>
      <c r="O34" s="73">
        <f>SUM(O28:O33)</f>
        <v>97.622</v>
      </c>
    </row>
    <row r="35" spans="1:15" ht="18.75" x14ac:dyDescent="0.3">
      <c r="A35" s="60" t="s">
        <v>46</v>
      </c>
      <c r="B35" s="61">
        <v>0.94</v>
      </c>
      <c r="C35" s="61">
        <v>9.9999999999998979E-3</v>
      </c>
      <c r="D35" s="61">
        <v>1.34</v>
      </c>
      <c r="E35" s="62">
        <v>142</v>
      </c>
      <c r="F35" s="62">
        <v>147</v>
      </c>
      <c r="G35" s="61">
        <v>6.619718309859155</v>
      </c>
      <c r="H35" s="63">
        <v>7.0422535211267068E-2</v>
      </c>
      <c r="I35" s="61">
        <v>9.1156462585034017</v>
      </c>
      <c r="J35" s="61">
        <v>-0.40000000000000013</v>
      </c>
      <c r="K35" s="61">
        <v>-2.4959279486442467</v>
      </c>
      <c r="L35" s="61">
        <v>0.9</v>
      </c>
      <c r="M35" s="64">
        <f>'[1]Исходный для набора'!T17</f>
        <v>0.93</v>
      </c>
      <c r="N35" s="65">
        <f>'[1]Исходный для набора'!U17</f>
        <v>183</v>
      </c>
      <c r="O35" s="64">
        <f>'[1]Исходный для набора'!V17</f>
        <v>1.73</v>
      </c>
    </row>
    <row r="36" spans="1:15" ht="18.75" x14ac:dyDescent="0.3">
      <c r="A36" s="60" t="s">
        <v>47</v>
      </c>
      <c r="B36" s="61">
        <v>0.24</v>
      </c>
      <c r="C36" s="61">
        <v>0</v>
      </c>
      <c r="D36" s="61">
        <v>0.2</v>
      </c>
      <c r="E36" s="62">
        <v>39</v>
      </c>
      <c r="F36" s="62">
        <v>38</v>
      </c>
      <c r="G36" s="61">
        <v>6.1538461538461542</v>
      </c>
      <c r="H36" s="63">
        <v>0</v>
      </c>
      <c r="I36" s="61">
        <v>5.2631578947368416</v>
      </c>
      <c r="J36" s="61">
        <v>3.999999999999998E-2</v>
      </c>
      <c r="K36" s="61">
        <v>0.8906882591093126</v>
      </c>
      <c r="L36" s="61">
        <v>0.1</v>
      </c>
      <c r="M36" s="64">
        <f>'[1]Исходный для набора'!T22</f>
        <v>0.24</v>
      </c>
      <c r="N36" s="65">
        <f>'[1]Исходный для набора'!U22</f>
        <v>41</v>
      </c>
      <c r="O36" s="64">
        <f>'[1]Исходный для набора'!V22</f>
        <v>0.2</v>
      </c>
    </row>
    <row r="37" spans="1:15" ht="18.75" x14ac:dyDescent="0.3">
      <c r="A37" s="60" t="s">
        <v>48</v>
      </c>
      <c r="B37" s="61">
        <v>0.28999999999999998</v>
      </c>
      <c r="C37" s="61">
        <v>0</v>
      </c>
      <c r="D37" s="61">
        <v>0.28000000000000003</v>
      </c>
      <c r="E37" s="62">
        <v>42</v>
      </c>
      <c r="F37" s="62">
        <v>39</v>
      </c>
      <c r="G37" s="61">
        <v>6.9047619047619042</v>
      </c>
      <c r="H37" s="63">
        <v>0</v>
      </c>
      <c r="I37" s="61">
        <v>7.1794871794871806</v>
      </c>
      <c r="J37" s="61">
        <v>9.9999999999999534E-3</v>
      </c>
      <c r="K37" s="61">
        <v>-0.27472527472527641</v>
      </c>
      <c r="L37" s="61">
        <v>0.22</v>
      </c>
      <c r="M37" s="64">
        <f>'[1]Исходный для набора'!T32</f>
        <v>0.28999999999999998</v>
      </c>
      <c r="N37" s="65">
        <f>'[1]Исходный для набора'!U32</f>
        <v>109</v>
      </c>
      <c r="O37" s="64">
        <f>'[1]Исходный для набора'!V32</f>
        <v>0.7</v>
      </c>
    </row>
    <row r="38" spans="1:15" ht="18.75" x14ac:dyDescent="0.3">
      <c r="A38" s="67" t="s">
        <v>49</v>
      </c>
      <c r="B38" s="68">
        <v>1.47</v>
      </c>
      <c r="C38" s="68">
        <v>1.0000000000000009E-2</v>
      </c>
      <c r="D38" s="68">
        <v>1.82</v>
      </c>
      <c r="E38" s="69">
        <v>223</v>
      </c>
      <c r="F38" s="69">
        <v>224</v>
      </c>
      <c r="G38" s="68">
        <v>6.5919282511210753</v>
      </c>
      <c r="H38" s="70">
        <v>4.4843049327353945E-2</v>
      </c>
      <c r="I38" s="68">
        <v>8.125</v>
      </c>
      <c r="J38" s="68">
        <v>-0.35000000000000009</v>
      </c>
      <c r="K38" s="71">
        <v>-1.5330717488789247</v>
      </c>
      <c r="L38" s="68">
        <v>1.22</v>
      </c>
      <c r="M38" s="73">
        <f>SUM(M35:M37)</f>
        <v>1.46</v>
      </c>
      <c r="N38" s="72">
        <f>SUM(N35:N37)</f>
        <v>333</v>
      </c>
      <c r="O38" s="73">
        <f>SUM(O35:O37)</f>
        <v>2.63</v>
      </c>
    </row>
    <row r="39" spans="1:15" ht="18.75" x14ac:dyDescent="0.3">
      <c r="A39" s="60" t="s">
        <v>50</v>
      </c>
      <c r="B39" s="61">
        <v>0.16</v>
      </c>
      <c r="C39" s="61">
        <v>0</v>
      </c>
      <c r="D39" s="61">
        <v>1.1499999999999999</v>
      </c>
      <c r="E39" s="62">
        <v>32</v>
      </c>
      <c r="F39" s="62">
        <v>206</v>
      </c>
      <c r="G39" s="61">
        <v>5</v>
      </c>
      <c r="H39" s="63">
        <v>0</v>
      </c>
      <c r="I39" s="61">
        <v>5.5825242718446599</v>
      </c>
      <c r="J39" s="61">
        <v>-0.98999999999999988</v>
      </c>
      <c r="K39" s="61">
        <v>-0.58252427184465994</v>
      </c>
      <c r="L39" s="61">
        <v>7.0000000000000007E-2</v>
      </c>
      <c r="M39" s="64">
        <f>'[1]Исходный для набора'!T18</f>
        <v>0.16</v>
      </c>
      <c r="N39" s="65">
        <f>'[1]Исходный для набора'!U18</f>
        <v>843</v>
      </c>
      <c r="O39" s="64">
        <f>'[1]Исходный для набора'!V18</f>
        <v>1.47</v>
      </c>
    </row>
    <row r="40" spans="1:15" ht="18.75" x14ac:dyDescent="0.3">
      <c r="A40" s="60" t="s">
        <v>51</v>
      </c>
      <c r="B40" s="61">
        <v>187.49</v>
      </c>
      <c r="C40" s="61">
        <v>-2.4799999999999898</v>
      </c>
      <c r="D40" s="61">
        <v>174.64</v>
      </c>
      <c r="E40" s="62">
        <v>6708</v>
      </c>
      <c r="F40" s="62">
        <v>6425</v>
      </c>
      <c r="G40" s="61">
        <v>27.950208706022661</v>
      </c>
      <c r="H40" s="63">
        <v>-0.3697078115682757</v>
      </c>
      <c r="I40" s="61">
        <v>27.181322957198443</v>
      </c>
      <c r="J40" s="61">
        <v>12.850000000000023</v>
      </c>
      <c r="K40" s="75">
        <v>0.76888574882421779</v>
      </c>
      <c r="L40" s="61">
        <v>194.95</v>
      </c>
      <c r="M40" s="64">
        <f>'[1]Исходный для набора'!T41</f>
        <v>189.97</v>
      </c>
      <c r="N40" s="65">
        <f>'[1]Исходный для набора'!U41</f>
        <v>5622</v>
      </c>
      <c r="O40" s="64">
        <f>'[1]Исходный для набора'!V41</f>
        <v>167.73</v>
      </c>
    </row>
    <row r="41" spans="1:15" ht="18.75" x14ac:dyDescent="0.3">
      <c r="A41" s="60" t="s">
        <v>52</v>
      </c>
      <c r="B41" s="61">
        <v>37.557000000000002</v>
      </c>
      <c r="C41" s="61">
        <v>0</v>
      </c>
      <c r="D41" s="61">
        <v>39.728999999999999</v>
      </c>
      <c r="E41" s="62">
        <v>2646</v>
      </c>
      <c r="F41" s="62">
        <v>2646</v>
      </c>
      <c r="G41" s="61">
        <v>14.193877551020408</v>
      </c>
      <c r="H41" s="63">
        <v>0</v>
      </c>
      <c r="I41" s="61">
        <v>15.014739229024942</v>
      </c>
      <c r="J41" s="61">
        <v>-2.171999999999997</v>
      </c>
      <c r="K41" s="61">
        <v>-0.82086167800453325</v>
      </c>
      <c r="L41" s="61">
        <v>27.405000000000001</v>
      </c>
      <c r="M41" s="64">
        <f>'[1]Исходный для набора'!T28</f>
        <v>37.557000000000002</v>
      </c>
      <c r="N41" s="65">
        <f>'[1]Исходный для набора'!U28</f>
        <v>2583</v>
      </c>
      <c r="O41" s="64">
        <f>'[1]Исходный для набора'!V28</f>
        <v>38.731000000000002</v>
      </c>
    </row>
    <row r="42" spans="1:15" ht="18.75" x14ac:dyDescent="0.3">
      <c r="A42" s="60" t="s">
        <v>53</v>
      </c>
      <c r="B42" s="61">
        <v>0.21299999999999999</v>
      </c>
      <c r="C42" s="61">
        <v>-6.0000000000000053E-3</v>
      </c>
      <c r="D42" s="76">
        <v>0.58499999999999996</v>
      </c>
      <c r="E42" s="62">
        <v>85</v>
      </c>
      <c r="F42" s="62">
        <v>110</v>
      </c>
      <c r="G42" s="61">
        <v>2.5058823529411764</v>
      </c>
      <c r="H42" s="63">
        <v>-7.058823529411784E-2</v>
      </c>
      <c r="I42" s="61">
        <v>5.3181818181818183</v>
      </c>
      <c r="J42" s="61">
        <v>-0.372</v>
      </c>
      <c r="K42" s="61">
        <v>-2.8122994652406419</v>
      </c>
      <c r="L42" s="61">
        <v>0.17100000000000001</v>
      </c>
      <c r="M42" s="64">
        <f>'[1]Исходный для набора'!T19</f>
        <v>0.219</v>
      </c>
      <c r="N42" s="65">
        <f>'[1]Исходный для набора'!U19</f>
        <v>146</v>
      </c>
      <c r="O42" s="64">
        <f>'[1]Исходный для набора'!V19</f>
        <v>0.47599999999999998</v>
      </c>
    </row>
    <row r="43" spans="1:15" ht="18.75" x14ac:dyDescent="0.3">
      <c r="A43" s="60" t="s">
        <v>54</v>
      </c>
      <c r="B43" s="61">
        <v>141.15</v>
      </c>
      <c r="C43" s="61">
        <v>0</v>
      </c>
      <c r="D43" s="61">
        <v>146.13999999999999</v>
      </c>
      <c r="E43" s="62">
        <v>7083</v>
      </c>
      <c r="F43" s="62">
        <v>7068</v>
      </c>
      <c r="G43" s="61">
        <v>19.927996611605252</v>
      </c>
      <c r="H43" s="63">
        <v>0</v>
      </c>
      <c r="I43" s="61">
        <v>20.676287492925862</v>
      </c>
      <c r="J43" s="61">
        <v>-4.9899999999999807</v>
      </c>
      <c r="K43" s="61">
        <v>-0.74829088132061017</v>
      </c>
      <c r="L43" s="61">
        <v>139.79</v>
      </c>
      <c r="M43" s="64">
        <f>'[1]Исходный для набора'!T26</f>
        <v>141.15</v>
      </c>
      <c r="N43" s="65">
        <f>'[1]Исходный для набора'!U26</f>
        <v>7289</v>
      </c>
      <c r="O43" s="64">
        <f>'[1]Исходный для набора'!V26</f>
        <v>120.7</v>
      </c>
    </row>
    <row r="44" spans="1:15" ht="18.75" x14ac:dyDescent="0.3">
      <c r="A44" s="60" t="s">
        <v>55</v>
      </c>
      <c r="B44" s="61">
        <v>84.4</v>
      </c>
      <c r="C44" s="61">
        <v>-4.7999999999999972</v>
      </c>
      <c r="D44" s="61">
        <v>86.5</v>
      </c>
      <c r="E44" s="62">
        <v>4299</v>
      </c>
      <c r="F44" s="62">
        <v>4299</v>
      </c>
      <c r="G44" s="61">
        <v>19.632472668062341</v>
      </c>
      <c r="H44" s="63">
        <v>-1.1165387299371936</v>
      </c>
      <c r="I44" s="61">
        <v>20.120958362409866</v>
      </c>
      <c r="J44" s="61">
        <v>-2.0999999999999943</v>
      </c>
      <c r="K44" s="61">
        <v>-0.4884856943475242</v>
      </c>
      <c r="L44" s="61">
        <v>90.9</v>
      </c>
      <c r="M44" s="64">
        <f>'[1]Исходный для набора'!T25</f>
        <v>89.2</v>
      </c>
      <c r="N44" s="65">
        <f>'[1]Исходный для набора'!U25</f>
        <v>4299</v>
      </c>
      <c r="O44" s="64">
        <f>'[1]Исходный для набора'!V25</f>
        <v>95.9</v>
      </c>
    </row>
    <row r="45" spans="1:15" s="74" customFormat="1" ht="18.75" x14ac:dyDescent="0.3">
      <c r="A45" s="67" t="s">
        <v>56</v>
      </c>
      <c r="B45" s="68">
        <v>450.97</v>
      </c>
      <c r="C45" s="68">
        <v>-7.2860000000000014</v>
      </c>
      <c r="D45" s="68">
        <v>448.74400000000003</v>
      </c>
      <c r="E45" s="69">
        <v>20853</v>
      </c>
      <c r="F45" s="69">
        <v>20754</v>
      </c>
      <c r="G45" s="68">
        <v>21.626144919196282</v>
      </c>
      <c r="H45" s="70">
        <v>-0.3493981681292837</v>
      </c>
      <c r="I45" s="68">
        <v>21.622048761684496</v>
      </c>
      <c r="J45" s="68">
        <v>2.2259999999999991</v>
      </c>
      <c r="K45" s="71">
        <v>4.096157511785492E-3</v>
      </c>
      <c r="L45" s="68">
        <v>453.28599999999994</v>
      </c>
      <c r="M45" s="73">
        <f>SUM(M39:M44)</f>
        <v>458.25600000000003</v>
      </c>
      <c r="N45" s="72">
        <f>SUM(N39:N44)</f>
        <v>20782</v>
      </c>
      <c r="O45" s="73">
        <f>SUM(O39:O44)</f>
        <v>425.00699999999995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3" customFormat="1" ht="18.75" x14ac:dyDescent="0.2">
      <c r="A47" s="77" t="s">
        <v>57</v>
      </c>
      <c r="B47" s="78">
        <v>1228.1429999999998</v>
      </c>
      <c r="C47" s="78">
        <v>-4.5290000000002237</v>
      </c>
      <c r="D47" s="78">
        <v>1204.5619999999999</v>
      </c>
      <c r="E47" s="79">
        <v>58465</v>
      </c>
      <c r="F47" s="79">
        <v>59562</v>
      </c>
      <c r="G47" s="78">
        <v>21</v>
      </c>
      <c r="H47" s="78">
        <v>-8.3930556743350593E-2</v>
      </c>
      <c r="I47" s="78">
        <v>20.2</v>
      </c>
      <c r="J47" s="78">
        <v>23.580999999999904</v>
      </c>
      <c r="K47" s="78">
        <v>0.80000000000000071</v>
      </c>
      <c r="L47" s="78">
        <v>1318.3689999999999</v>
      </c>
      <c r="M47" s="80">
        <f>'[1]Исходный для набора'!T43</f>
        <v>1232.672</v>
      </c>
      <c r="N47" s="81">
        <f>'[1]Исходный для набора'!U43</f>
        <v>62484</v>
      </c>
      <c r="O47" s="82">
        <f>'[1]Исходный для набора'!V43</f>
        <v>1181.1680000000003</v>
      </c>
    </row>
    <row r="48" spans="1:15" ht="18.75" x14ac:dyDescent="0.3">
      <c r="A48" s="84"/>
      <c r="B48" s="84"/>
      <c r="C48" s="85"/>
      <c r="D48" s="85"/>
      <c r="E48" s="86"/>
      <c r="F48" s="86"/>
      <c r="G48" s="85"/>
      <c r="H48" s="87"/>
      <c r="I48" s="85"/>
      <c r="J48" s="88"/>
      <c r="K48" s="85"/>
      <c r="L48" s="85"/>
      <c r="M48" s="89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5"/>
      <c r="M49" s="89"/>
      <c r="N49" s="66"/>
    </row>
    <row r="50" spans="1:14" ht="15" customHeight="1" x14ac:dyDescent="0.3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85"/>
      <c r="M50" s="89"/>
      <c r="N50" s="66"/>
    </row>
    <row r="51" spans="1:14" ht="32.25" customHeight="1" x14ac:dyDescent="0.3">
      <c r="A51" s="91" t="s">
        <v>59</v>
      </c>
      <c r="B51" s="92" t="s">
        <v>60</v>
      </c>
      <c r="C51" s="93"/>
      <c r="D51" s="93"/>
      <c r="E51" s="93"/>
      <c r="F51" s="93"/>
      <c r="G51" s="94"/>
      <c r="H51" s="95" t="s">
        <v>61</v>
      </c>
      <c r="I51" s="96"/>
      <c r="J51" s="96"/>
      <c r="K51" s="97"/>
      <c r="L51" s="98"/>
      <c r="M51" s="89"/>
      <c r="N51" s="66"/>
    </row>
    <row r="52" spans="1:14" ht="30.75" customHeight="1" x14ac:dyDescent="0.2">
      <c r="A52" s="99"/>
      <c r="B52" s="100" t="s">
        <v>72</v>
      </c>
      <c r="C52" s="101"/>
      <c r="D52" s="101"/>
      <c r="E52" s="101"/>
      <c r="F52" s="101"/>
      <c r="G52" s="102"/>
      <c r="H52" s="100"/>
      <c r="I52" s="101"/>
      <c r="J52" s="101"/>
      <c r="K52" s="102"/>
      <c r="L52" s="11"/>
      <c r="M52" s="89"/>
      <c r="N52" s="66"/>
    </row>
    <row r="53" spans="1:14" ht="30" customHeight="1" x14ac:dyDescent="0.2">
      <c r="A53" s="103"/>
      <c r="B53" s="104" t="s">
        <v>62</v>
      </c>
      <c r="C53" s="105"/>
      <c r="D53" s="104" t="s">
        <v>63</v>
      </c>
      <c r="E53" s="106"/>
      <c r="F53" s="106"/>
      <c r="G53" s="105"/>
      <c r="H53" s="104" t="s">
        <v>68</v>
      </c>
      <c r="I53" s="106"/>
      <c r="J53" s="106"/>
      <c r="K53" s="105"/>
      <c r="L53" s="11"/>
      <c r="M53" s="89"/>
      <c r="N53" s="66"/>
    </row>
    <row r="54" spans="1:14" ht="15" customHeight="1" x14ac:dyDescent="0.3">
      <c r="A54" s="107" t="s">
        <v>64</v>
      </c>
      <c r="B54" s="104" t="s">
        <v>17</v>
      </c>
      <c r="C54" s="105"/>
      <c r="D54" s="104" t="s">
        <v>17</v>
      </c>
      <c r="E54" s="105"/>
      <c r="F54" s="108" t="s">
        <v>65</v>
      </c>
      <c r="G54" s="109"/>
      <c r="H54" s="110" t="s">
        <v>66</v>
      </c>
      <c r="I54" s="111"/>
      <c r="J54" s="111"/>
      <c r="K54" s="112"/>
      <c r="L54" s="85"/>
      <c r="M54" s="89"/>
      <c r="N54" s="66"/>
    </row>
    <row r="55" spans="1:14" ht="15" customHeight="1" x14ac:dyDescent="0.3">
      <c r="A55" s="113" t="s">
        <v>69</v>
      </c>
      <c r="B55" s="114">
        <v>1228.1429999999998</v>
      </c>
      <c r="C55" s="115"/>
      <c r="D55" s="116">
        <v>418837.31599999999</v>
      </c>
      <c r="E55" s="117"/>
      <c r="F55" s="118">
        <v>9847.289999999979</v>
      </c>
      <c r="G55" s="119"/>
      <c r="H55" s="120">
        <v>58465</v>
      </c>
      <c r="I55" s="121"/>
      <c r="J55" s="121"/>
      <c r="K55" s="122"/>
      <c r="L55" s="123"/>
      <c r="M55" s="89"/>
      <c r="N55" s="66"/>
    </row>
    <row r="56" spans="1:14" ht="15" customHeight="1" x14ac:dyDescent="0.3">
      <c r="A56" s="113" t="s">
        <v>70</v>
      </c>
      <c r="B56" s="114">
        <v>1204.5619999999999</v>
      </c>
      <c r="C56" s="115"/>
      <c r="D56" s="116">
        <v>408990.02600000001</v>
      </c>
      <c r="E56" s="117"/>
      <c r="F56" s="124"/>
      <c r="G56" s="125"/>
      <c r="H56" s="120">
        <v>59562</v>
      </c>
      <c r="I56" s="121"/>
      <c r="J56" s="121"/>
      <c r="K56" s="122"/>
      <c r="L56" s="123"/>
      <c r="M56" s="89"/>
      <c r="N56" s="66"/>
    </row>
    <row r="57" spans="1:14" ht="15" customHeight="1" x14ac:dyDescent="0.3">
      <c r="A57" s="113" t="s">
        <v>71</v>
      </c>
      <c r="B57" s="114">
        <v>1181.1680000000003</v>
      </c>
      <c r="C57" s="115"/>
      <c r="D57" s="116">
        <v>406958.20500000002</v>
      </c>
      <c r="E57" s="117"/>
      <c r="F57" s="124"/>
      <c r="G57" s="125"/>
      <c r="H57" s="120">
        <v>62484</v>
      </c>
      <c r="I57" s="121"/>
      <c r="J57" s="121"/>
      <c r="K57" s="122"/>
      <c r="L57" s="123"/>
      <c r="M57" s="89"/>
      <c r="N57" s="66"/>
    </row>
    <row r="58" spans="1:14" x14ac:dyDescent="0.2">
      <c r="A58" s="126"/>
      <c r="B58" s="126"/>
      <c r="C58" s="89"/>
      <c r="D58" s="89"/>
      <c r="E58" s="127"/>
      <c r="F58" s="127"/>
      <c r="G58" s="89"/>
      <c r="H58" s="89"/>
      <c r="I58" s="89"/>
      <c r="J58" s="128"/>
      <c r="K58" s="89"/>
      <c r="L58" s="89"/>
      <c r="M58" s="89"/>
      <c r="N58" s="66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6" right="0.27559055118110198" top="0.118110236220472" bottom="0.23622047244094499" header="0.511811023622047" footer="0.511811023622047"/>
  <pageSetup paperSize="9" scale="53" orientation="portrait" r:id="rId1"/>
  <headerFooter alignWithMargins="0"/>
  <rowBreaks count="1" manualBreakCount="1">
    <brk id="25" max="12" man="1"/>
  </rowBreaks>
  <colBreaks count="1" manualBreakCount="1">
    <brk id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2025-11-19T02:28:20Z</dcterms:created>
  <dcterms:modified xsi:type="dcterms:W3CDTF">2025-11-19T02:29:15Z</dcterms:modified>
</cp:coreProperties>
</file>