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5\9. Сентябрь\"/>
    </mc:Choice>
  </mc:AlternateContent>
  <bookViews>
    <workbookView xWindow="0" yWindow="0" windowWidth="25050" windowHeight="1197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Сгруппированный!$A$1:$L$58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Сгруппированный!$A$1:$L$58</definedName>
    <definedName name="Z_89A73F7A_C89E_4527_AEEB_D06379023611_.wvu.Rows" localSheetId="0" hidden="1">Сгруппированный!$1:$1</definedName>
    <definedName name="_xlnm.Print_Area" localSheetId="0">Сгруппированный!$A$2:$L$57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7" i="1" l="1"/>
  <c r="N47" i="1"/>
  <c r="M47" i="1"/>
  <c r="O44" i="1"/>
  <c r="N44" i="1"/>
  <c r="M44" i="1"/>
  <c r="O43" i="1"/>
  <c r="N43" i="1"/>
  <c r="M43" i="1"/>
  <c r="O42" i="1"/>
  <c r="N42" i="1"/>
  <c r="M42" i="1"/>
  <c r="O41" i="1"/>
  <c r="N41" i="1"/>
  <c r="M41" i="1"/>
  <c r="O40" i="1"/>
  <c r="N40" i="1"/>
  <c r="M40" i="1"/>
  <c r="O39" i="1"/>
  <c r="O45" i="1" s="1"/>
  <c r="N39" i="1"/>
  <c r="N45" i="1" s="1"/>
  <c r="M39" i="1"/>
  <c r="M45" i="1" s="1"/>
  <c r="O37" i="1"/>
  <c r="N37" i="1"/>
  <c r="M37" i="1"/>
  <c r="O36" i="1"/>
  <c r="O38" i="1" s="1"/>
  <c r="N36" i="1"/>
  <c r="N38" i="1" s="1"/>
  <c r="M36" i="1"/>
  <c r="O35" i="1"/>
  <c r="N35" i="1"/>
  <c r="M35" i="1"/>
  <c r="M38" i="1" s="1"/>
  <c r="O33" i="1"/>
  <c r="N33" i="1"/>
  <c r="M33" i="1"/>
  <c r="O32" i="1"/>
  <c r="N32" i="1"/>
  <c r="M32" i="1"/>
  <c r="O31" i="1"/>
  <c r="N31" i="1"/>
  <c r="M31" i="1"/>
  <c r="O30" i="1"/>
  <c r="N30" i="1"/>
  <c r="M30" i="1"/>
  <c r="O29" i="1"/>
  <c r="N29" i="1"/>
  <c r="M29" i="1"/>
  <c r="O28" i="1"/>
  <c r="O34" i="1" s="1"/>
  <c r="N28" i="1"/>
  <c r="N34" i="1" s="1"/>
  <c r="M28" i="1"/>
  <c r="M34" i="1" s="1"/>
  <c r="O26" i="1"/>
  <c r="N26" i="1"/>
  <c r="M26" i="1"/>
  <c r="O25" i="1"/>
  <c r="N25" i="1"/>
  <c r="M25" i="1"/>
  <c r="O24" i="1"/>
  <c r="N24" i="1"/>
  <c r="M24" i="1"/>
  <c r="O23" i="1"/>
  <c r="N23" i="1"/>
  <c r="M23" i="1"/>
  <c r="O22" i="1"/>
  <c r="N22" i="1"/>
  <c r="M22" i="1"/>
  <c r="O21" i="1"/>
  <c r="N21" i="1"/>
  <c r="M21" i="1"/>
  <c r="M27" i="1" s="1"/>
  <c r="O20" i="1"/>
  <c r="O27" i="1" s="1"/>
  <c r="N20" i="1"/>
  <c r="N27" i="1" s="1"/>
  <c r="M20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N11" i="1"/>
  <c r="M11" i="1"/>
  <c r="M19" i="1" s="1"/>
  <c r="O10" i="1"/>
  <c r="O19" i="1" s="1"/>
  <c r="N10" i="1"/>
  <c r="N19" i="1" s="1"/>
  <c r="M10" i="1"/>
  <c r="N7" i="1"/>
</calcChain>
</file>

<file path=xl/sharedStrings.xml><?xml version="1.0" encoding="utf-8"?>
<sst xmlns="http://schemas.openxmlformats.org/spreadsheetml/2006/main" count="81" uniqueCount="73">
  <si>
    <t>ОПЕРАТИВНАЯ ИНФОРМАЦИЯ О НАДОЕ МОЛОКА В КРАСНОЯРСКОМ КРАЕ ПО СОСТОЯНИЮ НА</t>
  </si>
  <si>
    <t>Наименование районов (округов)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</si>
  <si>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</si>
  <si>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</si>
  <si>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</si>
  <si>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</si>
  <si>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</si>
  <si>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</si>
  <si>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</si>
  <si>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2025 год</t>
  </si>
  <si>
    <t>+/-к пред дню</t>
  </si>
  <si>
    <t>2024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</si>
  <si>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</si>
  <si>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</si>
  <si>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</si>
  <si>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</si>
  <si>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</si>
  <si>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</si>
  <si>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</si>
  <si>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</si>
  <si>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</si>
  <si>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 район</t>
  </si>
  <si>
    <t>Канский район</t>
  </si>
  <si>
    <t>Дзержинский район</t>
  </si>
  <si>
    <t>Иланский муниципальный округ</t>
  </si>
  <si>
    <t>Нижнеингашский район</t>
  </si>
  <si>
    <t>Ирбейский район</t>
  </si>
  <si>
    <t>Рыбинский район</t>
  </si>
  <si>
    <t>Саянский район</t>
  </si>
  <si>
    <t>Уярский район</t>
  </si>
  <si>
    <t>Итого по Восточной зоне</t>
  </si>
  <si>
    <t>Ачинский район</t>
  </si>
  <si>
    <t>Боготольский муниципальный округ</t>
  </si>
  <si>
    <t>Тюхтетский муниципальный округ</t>
  </si>
  <si>
    <t>Назаровский район</t>
  </si>
  <si>
    <t>Ужурский район</t>
  </si>
  <si>
    <t>Шарыповский муниципальный округ</t>
  </si>
  <si>
    <t>Новоселовский муниципальный округ</t>
  </si>
  <si>
    <t>Итого по Западной зоне</t>
  </si>
  <si>
    <t>Большемуртинский район</t>
  </si>
  <si>
    <t>Балахтинский район</t>
  </si>
  <si>
    <t>Сухобузимский район</t>
  </si>
  <si>
    <t>Емельяновский район</t>
  </si>
  <si>
    <t>Березовский район</t>
  </si>
  <si>
    <t>Манский район</t>
  </si>
  <si>
    <t>Итого по Центральной зоне</t>
  </si>
  <si>
    <t>Енисейский район</t>
  </si>
  <si>
    <t>Казачинский район</t>
  </si>
  <si>
    <t>Пировский муниципальный округ</t>
  </si>
  <si>
    <t>Итого по Северной зоне</t>
  </si>
  <si>
    <t>Ермаковский район</t>
  </si>
  <si>
    <t>Шушенский район</t>
  </si>
  <si>
    <t>Минусинский район</t>
  </si>
  <si>
    <t>Идринский район</t>
  </si>
  <si>
    <t>Курагинский район</t>
  </si>
  <si>
    <t>Краснотуранский район</t>
  </si>
  <si>
    <t>Итого по Южной зоне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</si>
  <si>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</si>
  <si>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</si>
  <si>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</si>
  <si>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</si>
  <si>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</si>
  <si>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</si>
  <si>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</si>
  <si>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</si>
  <si>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+/- 2025/2024, тонн</t>
  </si>
  <si>
    <t>всего</t>
  </si>
  <si>
    <t>Разница к 2024 году +/-</t>
  </si>
  <si>
    <t>на 1 августа</t>
  </si>
  <si>
    <t xml:space="preserve"> на 5 сентября</t>
  </si>
  <si>
    <t>2025 г</t>
  </si>
  <si>
    <t>2024 г</t>
  </si>
  <si>
    <t>2023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</si>
</sst>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0.0"/>
    <numFmt numFmtId="165" formatCode="0.0;[Red]0.0"/>
    <numFmt numFmtId="166" formatCode="dd\.mm\.yyyy"/>
    <numFmt numFmtId="167" formatCode="#\ ##0.0"/>
    <numFmt numFmtId="168" formatCode="#\ ##0"/>
    <numFmt numFmtId="169" formatCode="#\ ##0.0_р_."/>
    <numFmt numFmtId="170" formatCode="_-* #\ ##0.00_р_._-;\-* #\ ##0.00_р_._-;_-* &quot;-&quot;??_р_._-;_-@_-"/>
    <numFmt numFmtId="171" formatCode="#\ ##0.0_ ;\-#\ ##0.0\ "/>
    <numFmt numFmtId="172" formatCode="#\ ##0_ ;\-#\ ##0\ "/>
    <numFmt numFmtId="173" formatCode="#\ ##0_р_."/>
    <numFmt numFmtId="174" formatCode="_-* #\ ##0.0_р_._-;\-* #\ ##0.0_р_._-;_-* &quot;-&quot;??_р_._-;_-@_-"/>
  </numFmts>
  <fonts count="9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170" fontId="1" fillId="0" borderId="0" applyFont="0" applyFill="0" applyBorder="0" applyAlignment="0" applyProtection="0"/>
  </cellStyleXfs>
  <cellXfs count="129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3" fillId="0" borderId="0" xfId="0" applyNumberFormat="1" applyFont="1" applyBorder="1" applyAlignment="1">
      <alignment horizontal="center" vertical="center"/>
    </xf>
    <xf numFmtId="165" fontId="4" fillId="0" borderId="0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right" vertical="center"/>
    </xf>
    <xf numFmtId="166" fontId="4" fillId="2" borderId="0" xfId="0" applyNumberFormat="1" applyFont="1" applyFill="1" applyBorder="1" applyAlignment="1">
      <alignment horizontal="left" vertical="center"/>
    </xf>
    <xf numFmtId="166" fontId="4" fillId="2" borderId="0" xfId="0" applyNumberFormat="1" applyFont="1" applyFill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66" fontId="4" fillId="0" borderId="3" xfId="0" applyNumberFormat="1" applyFont="1" applyBorder="1" applyAlignment="1">
      <alignment horizontal="center" vertical="center" wrapText="1"/>
    </xf>
    <xf numFmtId="166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66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1" fontId="3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164" fontId="3" fillId="0" borderId="9" xfId="0" applyNumberFormat="1" applyFont="1" applyBorder="1" applyAlignment="1">
      <alignment vertic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2" fillId="0" borderId="0" xfId="0" applyNumberFormat="1" applyFont="1" applyAlignment="1">
      <alignment vertical="center"/>
    </xf>
    <xf numFmtId="164" fontId="4" fillId="3" borderId="9" xfId="0" applyNumberFormat="1" applyFont="1" applyFill="1" applyBorder="1" applyAlignment="1">
      <alignment vertical="center"/>
    </xf>
    <xf numFmtId="164" fontId="4" fillId="3" borderId="5" xfId="0" applyNumberFormat="1" applyFont="1" applyFill="1" applyBorder="1" applyAlignment="1">
      <alignment horizontal="center"/>
    </xf>
    <xf numFmtId="1" fontId="4" fillId="3" borderId="5" xfId="0" applyNumberFormat="1" applyFont="1" applyFill="1" applyBorder="1" applyAlignment="1">
      <alignment horizontal="center"/>
    </xf>
    <xf numFmtId="2" fontId="4" fillId="3" borderId="5" xfId="0" applyNumberFormat="1" applyFont="1" applyFill="1" applyBorder="1" applyAlignment="1">
      <alignment horizontal="center"/>
    </xf>
    <xf numFmtId="164" fontId="4" fillId="3" borderId="9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0" fontId="5" fillId="0" borderId="0" xfId="0" applyFont="1" applyAlignment="1">
      <alignment vertical="center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/>
    </xf>
    <xf numFmtId="164" fontId="4" fillId="3" borderId="9" xfId="0" applyNumberFormat="1" applyFont="1" applyFill="1" applyBorder="1" applyAlignment="1">
      <alignment horizontal="left" vertical="center"/>
    </xf>
    <xf numFmtId="167" fontId="4" fillId="3" borderId="9" xfId="0" applyNumberFormat="1" applyFont="1" applyFill="1" applyBorder="1" applyAlignment="1">
      <alignment horizontal="center" vertical="center"/>
    </xf>
    <xf numFmtId="168" fontId="4" fillId="3" borderId="9" xfId="0" applyNumberFormat="1" applyFont="1" applyFill="1" applyBorder="1" applyAlignment="1">
      <alignment horizontal="center" vertical="center"/>
    </xf>
    <xf numFmtId="164" fontId="7" fillId="0" borderId="9" xfId="0" applyNumberFormat="1" applyFont="1" applyBorder="1" applyAlignment="1">
      <alignment horizontal="center" vertical="center"/>
    </xf>
    <xf numFmtId="1" fontId="7" fillId="0" borderId="5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164" fontId="3" fillId="0" borderId="0" xfId="0" applyNumberFormat="1" applyFont="1" applyBorder="1" applyAlignment="1">
      <alignment vertical="center"/>
    </xf>
    <xf numFmtId="164" fontId="3" fillId="0" borderId="0" xfId="0" applyNumberFormat="1" applyFont="1" applyBorder="1" applyAlignment="1">
      <alignment horizontal="center"/>
    </xf>
    <xf numFmtId="1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164" fontId="2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164" fontId="3" fillId="0" borderId="13" xfId="0" applyNumberFormat="1" applyFont="1" applyBorder="1" applyAlignment="1">
      <alignment horizontal="center"/>
    </xf>
    <xf numFmtId="164" fontId="3" fillId="0" borderId="12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3" xfId="0" applyNumberFormat="1" applyFont="1" applyBorder="1" applyAlignment="1">
      <alignment horizontal="center" vertical="center" wrapText="1"/>
    </xf>
    <xf numFmtId="164" fontId="3" fillId="0" borderId="0" xfId="0" applyNumberFormat="1" applyFont="1" applyBorder="1" applyAlignment="1"/>
    <xf numFmtId="164" fontId="3" fillId="0" borderId="7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 wrapText="1"/>
    </xf>
    <xf numFmtId="164" fontId="3" fillId="0" borderId="11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" fontId="3" fillId="0" borderId="9" xfId="0" applyNumberFormat="1" applyFont="1" applyBorder="1" applyAlignment="1">
      <alignment horizontal="center" vertical="center"/>
    </xf>
    <xf numFmtId="169" fontId="3" fillId="0" borderId="3" xfId="0" applyNumberFormat="1" applyFont="1" applyBorder="1" applyAlignment="1">
      <alignment horizontal="center" vertical="center"/>
    </xf>
    <xf numFmtId="169" fontId="3" fillId="0" borderId="5" xfId="0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horizontal="center" vertical="center"/>
    </xf>
    <xf numFmtId="171" fontId="3" fillId="0" borderId="5" xfId="1" applyNumberFormat="1" applyFont="1" applyBorder="1" applyAlignment="1">
      <alignment horizontal="center" vertical="center"/>
    </xf>
    <xf numFmtId="171" fontId="3" fillId="0" borderId="3" xfId="1" applyNumberFormat="1" applyFont="1" applyBorder="1" applyAlignment="1">
      <alignment vertical="center" wrapText="1"/>
    </xf>
    <xf numFmtId="171" fontId="3" fillId="0" borderId="5" xfId="1" applyNumberFormat="1" applyFont="1" applyBorder="1" applyAlignment="1">
      <alignment vertical="center" wrapText="1"/>
    </xf>
    <xf numFmtId="172" fontId="3" fillId="0" borderId="3" xfId="1" applyNumberFormat="1" applyFont="1" applyBorder="1" applyAlignment="1">
      <alignment horizontal="center" vertical="center"/>
    </xf>
    <xf numFmtId="172" fontId="3" fillId="0" borderId="4" xfId="1" applyNumberFormat="1" applyFont="1" applyBorder="1" applyAlignment="1">
      <alignment horizontal="center" vertical="center"/>
    </xf>
    <xf numFmtId="172" fontId="3" fillId="0" borderId="5" xfId="1" applyNumberFormat="1" applyFont="1" applyBorder="1" applyAlignment="1">
      <alignment horizontal="center" vertical="center"/>
    </xf>
    <xf numFmtId="173" fontId="3" fillId="0" borderId="0" xfId="0" applyNumberFormat="1" applyFont="1" applyBorder="1" applyAlignment="1">
      <alignment horizontal="center"/>
    </xf>
    <xf numFmtId="174" fontId="3" fillId="0" borderId="3" xfId="1" applyNumberFormat="1" applyFont="1" applyBorder="1" applyAlignment="1">
      <alignment vertical="center" wrapText="1"/>
    </xf>
    <xf numFmtId="174" fontId="3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1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2025%20&#1057;&#1042;&#1054;&#1044;&#1050;&#1040;_&#1055;&#1054;_&#1053;&#1040;&#1044;&#1054;&#1070;_&#1052;&#1054;&#1051;&#1054;&#1050;&#1040;_&#1053;&#1040;_2025_&#1064;&#1045;&#1050;&#1050;111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2"/>
      <sheetName val="валовка помесячноза год"/>
      <sheetName val="Диаграмма4"/>
    </sheetNames>
    <sheetDataSet>
      <sheetData sheetId="0"/>
      <sheetData sheetId="1"/>
      <sheetData sheetId="2"/>
      <sheetData sheetId="3">
        <row r="7">
          <cell r="U7" t="str">
            <v>2023 год</v>
          </cell>
        </row>
        <row r="9">
          <cell r="T9">
            <v>58.707000000000001</v>
          </cell>
          <cell r="U9">
            <v>1854</v>
          </cell>
          <cell r="V9">
            <v>44.74</v>
          </cell>
        </row>
        <row r="10">
          <cell r="T10">
            <v>4.5</v>
          </cell>
          <cell r="U10">
            <v>366</v>
          </cell>
          <cell r="V10">
            <v>4.3899999999999997</v>
          </cell>
        </row>
        <row r="11">
          <cell r="T11">
            <v>45.91</v>
          </cell>
          <cell r="U11">
            <v>3333</v>
          </cell>
          <cell r="V11">
            <v>46.9</v>
          </cell>
        </row>
        <row r="12">
          <cell r="T12">
            <v>6.42</v>
          </cell>
          <cell r="U12">
            <v>671</v>
          </cell>
          <cell r="V12">
            <v>9.5299999999999994</v>
          </cell>
        </row>
        <row r="13">
          <cell r="T13">
            <v>3.24</v>
          </cell>
          <cell r="U13">
            <v>379</v>
          </cell>
          <cell r="V13">
            <v>4.43</v>
          </cell>
        </row>
        <row r="14">
          <cell r="T14">
            <v>0.6</v>
          </cell>
          <cell r="U14">
            <v>94</v>
          </cell>
          <cell r="V14">
            <v>1.05</v>
          </cell>
        </row>
        <row r="15">
          <cell r="T15">
            <v>13.82</v>
          </cell>
          <cell r="U15">
            <v>1015</v>
          </cell>
          <cell r="V15">
            <v>11.5</v>
          </cell>
        </row>
        <row r="16">
          <cell r="T16">
            <v>21.7</v>
          </cell>
          <cell r="U16">
            <v>1307</v>
          </cell>
          <cell r="V16">
            <v>19.84</v>
          </cell>
        </row>
        <row r="17">
          <cell r="T17">
            <v>1.65</v>
          </cell>
          <cell r="U17">
            <v>185</v>
          </cell>
          <cell r="V17">
            <v>2.39</v>
          </cell>
        </row>
        <row r="18">
          <cell r="T18">
            <v>0.16</v>
          </cell>
          <cell r="U18">
            <v>849</v>
          </cell>
          <cell r="V18">
            <v>5.68</v>
          </cell>
        </row>
        <row r="19">
          <cell r="T19">
            <v>0.46</v>
          </cell>
          <cell r="U19">
            <v>150</v>
          </cell>
          <cell r="V19">
            <v>0.74</v>
          </cell>
        </row>
        <row r="20">
          <cell r="T20">
            <v>2.4</v>
          </cell>
          <cell r="U20">
            <v>428</v>
          </cell>
          <cell r="V20">
            <v>4.59</v>
          </cell>
        </row>
        <row r="21">
          <cell r="T21">
            <v>0</v>
          </cell>
          <cell r="U21">
            <v>150</v>
          </cell>
          <cell r="V21">
            <v>1</v>
          </cell>
        </row>
        <row r="22">
          <cell r="T22">
            <v>0.24</v>
          </cell>
          <cell r="U22">
            <v>41</v>
          </cell>
          <cell r="V22">
            <v>0.3</v>
          </cell>
        </row>
        <row r="23">
          <cell r="T23">
            <v>182.12</v>
          </cell>
          <cell r="U23">
            <v>10706</v>
          </cell>
          <cell r="V23">
            <v>207.12</v>
          </cell>
        </row>
        <row r="25">
          <cell r="T25">
            <v>90.1</v>
          </cell>
          <cell r="U25">
            <v>4299</v>
          </cell>
          <cell r="V25">
            <v>91.7</v>
          </cell>
        </row>
        <row r="26">
          <cell r="T26">
            <v>138.44999999999999</v>
          </cell>
          <cell r="U26">
            <v>7287</v>
          </cell>
          <cell r="V26">
            <v>117.21</v>
          </cell>
        </row>
        <row r="27">
          <cell r="T27">
            <v>10.039999999999999</v>
          </cell>
          <cell r="U27">
            <v>760</v>
          </cell>
          <cell r="V27">
            <v>9.4</v>
          </cell>
        </row>
        <row r="28">
          <cell r="T28">
            <v>36.878999999999998</v>
          </cell>
          <cell r="U28">
            <v>2583</v>
          </cell>
          <cell r="V28">
            <v>38.36</v>
          </cell>
        </row>
        <row r="29">
          <cell r="T29">
            <v>91.4</v>
          </cell>
          <cell r="U29">
            <v>4971</v>
          </cell>
          <cell r="V29">
            <v>110.9</v>
          </cell>
        </row>
        <row r="30">
          <cell r="T30">
            <v>10.606</v>
          </cell>
          <cell r="U30">
            <v>674</v>
          </cell>
          <cell r="V30">
            <v>9.74</v>
          </cell>
        </row>
        <row r="31">
          <cell r="T31">
            <v>32.6</v>
          </cell>
          <cell r="U31">
            <v>1593</v>
          </cell>
          <cell r="V31">
            <v>33.08</v>
          </cell>
        </row>
        <row r="32">
          <cell r="T32">
            <v>0.35</v>
          </cell>
          <cell r="U32">
            <v>108</v>
          </cell>
          <cell r="V32">
            <v>1.02</v>
          </cell>
        </row>
        <row r="33">
          <cell r="T33">
            <v>48.99</v>
          </cell>
          <cell r="U33">
            <v>2471</v>
          </cell>
          <cell r="V33">
            <v>41.51</v>
          </cell>
        </row>
        <row r="34">
          <cell r="T34">
            <v>10</v>
          </cell>
          <cell r="U34">
            <v>542</v>
          </cell>
          <cell r="V34">
            <v>7.08</v>
          </cell>
        </row>
        <row r="35">
          <cell r="T35">
            <v>10.11</v>
          </cell>
          <cell r="U35">
            <v>1108</v>
          </cell>
          <cell r="V35">
            <v>11.23</v>
          </cell>
        </row>
        <row r="37">
          <cell r="T37">
            <v>1</v>
          </cell>
          <cell r="U37">
            <v>100</v>
          </cell>
          <cell r="V37">
            <v>1.2</v>
          </cell>
        </row>
        <row r="38">
          <cell r="T38">
            <v>220.08</v>
          </cell>
          <cell r="U38">
            <v>7274</v>
          </cell>
          <cell r="V38">
            <v>202.26</v>
          </cell>
        </row>
        <row r="39">
          <cell r="T39">
            <v>7.35</v>
          </cell>
          <cell r="U39">
            <v>440</v>
          </cell>
          <cell r="V39">
            <v>7.1</v>
          </cell>
        </row>
        <row r="40">
          <cell r="T40">
            <v>19.260000000000002</v>
          </cell>
          <cell r="U40">
            <v>1357</v>
          </cell>
          <cell r="V40">
            <v>16.39</v>
          </cell>
        </row>
        <row r="41">
          <cell r="T41">
            <v>194.23</v>
          </cell>
          <cell r="U41">
            <v>5746</v>
          </cell>
          <cell r="V41">
            <v>167.19</v>
          </cell>
        </row>
        <row r="43">
          <cell r="T43">
            <v>1263.3720000000001</v>
          </cell>
          <cell r="U43">
            <v>62841</v>
          </cell>
          <cell r="V43">
            <v>1229.5700000000002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58"/>
  <sheetViews>
    <sheetView tabSelected="1" view="pageBreakPreview" topLeftCell="A2" zoomScale="75" zoomScaleNormal="60" zoomScaleSheetLayoutView="75" workbookViewId="0">
      <selection activeCell="Q23" sqref="Q23"/>
    </sheetView>
  </sheetViews>
  <sheetFormatPr defaultColWidth="7.140625" defaultRowHeight="15" x14ac:dyDescent="0.2"/>
  <cols>
    <col min="1" max="1" width="43.85546875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2.140625" style="2" customWidth="1"/>
    <col min="11" max="11" width="16.7109375" style="2" customWidth="1"/>
    <col min="12" max="12" width="19.42578125" style="2" customWidth="1"/>
    <col min="13" max="13" width="13.140625" style="2" hidden="1" customWidth="1"/>
    <col min="14" max="14" width="12.42578125" style="2" hidden="1" customWidth="1"/>
    <col min="15" max="15" width="9.7109375" style="2" hidden="1" customWidth="1"/>
    <col min="16" max="16384" width="7.140625" style="2"/>
  </cols>
  <sheetData>
    <row r="1" spans="1:23" ht="10.5" hidden="1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25.5" customHeight="1" x14ac:dyDescent="0.2">
      <c r="A3" s="7" t="s">
        <v>0</v>
      </c>
      <c r="B3" s="7"/>
      <c r="C3" s="7"/>
      <c r="D3" s="7"/>
      <c r="E3" s="7"/>
      <c r="F3" s="7"/>
      <c r="G3" s="7"/>
      <c r="H3" s="7"/>
      <c r="I3" s="7"/>
      <c r="J3" s="7"/>
      <c r="K3" s="8">
        <v>45905</v>
      </c>
      <c r="L3" s="9"/>
      <c r="M3" s="1"/>
    </row>
    <row r="4" spans="1:23" ht="15.75" customHeight="1" x14ac:dyDescent="0.2">
      <c r="A4" s="10"/>
      <c r="B4" s="10"/>
      <c r="C4" s="10"/>
      <c r="D4" s="10"/>
      <c r="E4" s="10"/>
      <c r="F4" s="10"/>
      <c r="G4" s="11"/>
      <c r="H4" s="11"/>
      <c r="I4" s="11"/>
      <c r="J4" s="10"/>
      <c r="K4" s="10"/>
      <c r="L4" s="10"/>
      <c r="M4" s="12"/>
    </row>
    <row r="5" spans="1:23" ht="36" customHeight="1" x14ac:dyDescent="0.2">
      <c r="A5" s="13" t="s">
        <v>1</v>
      </c>
      <c r="B5" s="14" t="s">
        <v>2</v>
      </c>
      <c r="C5" s="15"/>
      <c r="D5" s="16"/>
      <c r="E5" s="17" t="s">
        <v>3</v>
      </c>
      <c r="F5" s="18"/>
      <c r="G5" s="19" t="s">
        <v>4</v>
      </c>
      <c r="H5" s="20"/>
      <c r="I5" s="21"/>
      <c r="J5" s="17" t="s">
        <v>67</v>
      </c>
      <c r="K5" s="18"/>
      <c r="L5" s="22" t="s">
        <v>5</v>
      </c>
      <c r="M5" s="23" t="s">
        <v>6</v>
      </c>
      <c r="N5" s="24" t="s">
        <v>7</v>
      </c>
      <c r="O5" s="25" t="s">
        <v>8</v>
      </c>
    </row>
    <row r="6" spans="1:23" ht="18.75" customHeight="1" x14ac:dyDescent="0.2">
      <c r="A6" s="26"/>
      <c r="B6" s="27" t="s">
        <v>9</v>
      </c>
      <c r="C6" s="28" t="s">
        <v>10</v>
      </c>
      <c r="D6" s="29" t="s">
        <v>11</v>
      </c>
      <c r="E6" s="30" t="s">
        <v>68</v>
      </c>
      <c r="F6" s="31"/>
      <c r="G6" s="32">
        <v>2025</v>
      </c>
      <c r="H6" s="28" t="s">
        <v>12</v>
      </c>
      <c r="I6" s="32" t="s">
        <v>11</v>
      </c>
      <c r="J6" s="33" t="s">
        <v>13</v>
      </c>
      <c r="K6" s="34" t="s">
        <v>14</v>
      </c>
      <c r="L6" s="35"/>
      <c r="M6" s="12" t="s">
        <v>15</v>
      </c>
      <c r="N6" s="36" t="s">
        <v>16</v>
      </c>
      <c r="O6" s="37"/>
      <c r="W6" s="38"/>
    </row>
    <row r="7" spans="1:23" ht="89.25" customHeight="1" x14ac:dyDescent="0.2">
      <c r="A7" s="26"/>
      <c r="B7" s="39"/>
      <c r="C7" s="40"/>
      <c r="D7" s="41"/>
      <c r="E7" s="42" t="s">
        <v>9</v>
      </c>
      <c r="F7" s="42" t="s">
        <v>11</v>
      </c>
      <c r="G7" s="43"/>
      <c r="H7" s="40"/>
      <c r="I7" s="43"/>
      <c r="J7" s="44"/>
      <c r="K7" s="45"/>
      <c r="L7" s="46"/>
      <c r="M7" s="12"/>
      <c r="N7" s="47" t="str">
        <f>'[1]Исходный для набора'!U7</f>
        <v>2023 год</v>
      </c>
      <c r="O7" s="37"/>
    </row>
    <row r="8" spans="1:23" ht="18" customHeight="1" x14ac:dyDescent="0.2">
      <c r="A8" s="48"/>
      <c r="B8" s="19" t="s">
        <v>17</v>
      </c>
      <c r="C8" s="20"/>
      <c r="D8" s="21"/>
      <c r="E8" s="49" t="s">
        <v>18</v>
      </c>
      <c r="F8" s="50"/>
      <c r="G8" s="14" t="s">
        <v>19</v>
      </c>
      <c r="H8" s="15"/>
      <c r="I8" s="16"/>
      <c r="J8" s="51" t="s">
        <v>17</v>
      </c>
      <c r="K8" s="51" t="s">
        <v>20</v>
      </c>
      <c r="L8" s="51" t="s">
        <v>17</v>
      </c>
      <c r="M8" s="52"/>
      <c r="N8" s="53"/>
      <c r="O8" s="54"/>
    </row>
    <row r="9" spans="1:23" ht="18.75" x14ac:dyDescent="0.2">
      <c r="A9" s="55"/>
      <c r="B9" s="56">
        <v>1</v>
      </c>
      <c r="C9" s="57">
        <v>2</v>
      </c>
      <c r="D9" s="57">
        <v>3</v>
      </c>
      <c r="E9" s="55">
        <v>4</v>
      </c>
      <c r="F9" s="55">
        <v>5</v>
      </c>
      <c r="G9" s="55">
        <v>6</v>
      </c>
      <c r="H9" s="55">
        <v>7</v>
      </c>
      <c r="I9" s="55">
        <v>8</v>
      </c>
      <c r="J9" s="55">
        <v>9</v>
      </c>
      <c r="K9" s="55">
        <v>10</v>
      </c>
      <c r="L9" s="55">
        <v>11</v>
      </c>
      <c r="M9" s="58"/>
      <c r="N9" s="59"/>
      <c r="O9" s="59"/>
    </row>
    <row r="10" spans="1:23" ht="18.75" x14ac:dyDescent="0.3">
      <c r="A10" s="60" t="s">
        <v>21</v>
      </c>
      <c r="B10" s="61">
        <v>57.66</v>
      </c>
      <c r="C10" s="61">
        <v>-1.0470000000000041</v>
      </c>
      <c r="D10" s="61">
        <v>52.290999999999997</v>
      </c>
      <c r="E10" s="62">
        <v>1923</v>
      </c>
      <c r="F10" s="62">
        <v>1819</v>
      </c>
      <c r="G10" s="61">
        <v>29.984399375975038</v>
      </c>
      <c r="H10" s="63">
        <v>-0.54446177847114186</v>
      </c>
      <c r="I10" s="61">
        <v>28.747113798790544</v>
      </c>
      <c r="J10" s="61">
        <v>5.3689999999999998</v>
      </c>
      <c r="K10" s="61">
        <v>1.2372855771844939</v>
      </c>
      <c r="L10" s="61">
        <v>4.9359999999999999</v>
      </c>
      <c r="M10" s="64">
        <f>'[1]Исходный для набора'!T9</f>
        <v>58.707000000000001</v>
      </c>
      <c r="N10" s="65">
        <f>'[1]Исходный для набора'!U9</f>
        <v>1854</v>
      </c>
      <c r="O10" s="64">
        <f>'[1]Исходный для набора'!V9</f>
        <v>44.74</v>
      </c>
    </row>
    <row r="11" spans="1:23" ht="18.75" x14ac:dyDescent="0.3">
      <c r="A11" s="60" t="s">
        <v>22</v>
      </c>
      <c r="B11" s="61">
        <v>182.27</v>
      </c>
      <c r="C11" s="61">
        <v>0.15000000000000568</v>
      </c>
      <c r="D11" s="61">
        <v>183.06</v>
      </c>
      <c r="E11" s="62">
        <v>8505</v>
      </c>
      <c r="F11" s="62">
        <v>9472</v>
      </c>
      <c r="G11" s="61">
        <v>21.430922986478542</v>
      </c>
      <c r="H11" s="63">
        <v>1.7636684303351302E-2</v>
      </c>
      <c r="I11" s="61">
        <v>19.326435810810811</v>
      </c>
      <c r="J11" s="61">
        <v>-0.78999999999999204</v>
      </c>
      <c r="K11" s="61">
        <v>2.1044871756677317</v>
      </c>
      <c r="L11" s="61">
        <v>201.74</v>
      </c>
      <c r="M11" s="64">
        <f>'[1]Исходный для набора'!T23</f>
        <v>182.12</v>
      </c>
      <c r="N11" s="65">
        <f>'[1]Исходный для набора'!U23</f>
        <v>10706</v>
      </c>
      <c r="O11" s="64">
        <f>'[1]Исходный для набора'!V23</f>
        <v>207.12</v>
      </c>
    </row>
    <row r="12" spans="1:23" ht="18.75" x14ac:dyDescent="0.3">
      <c r="A12" s="60" t="s">
        <v>23</v>
      </c>
      <c r="B12" s="61">
        <v>13.82</v>
      </c>
      <c r="C12" s="61">
        <v>0</v>
      </c>
      <c r="D12" s="61">
        <v>12.89</v>
      </c>
      <c r="E12" s="62">
        <v>1009</v>
      </c>
      <c r="F12" s="62">
        <v>1017</v>
      </c>
      <c r="G12" s="61">
        <v>13.696729435084242</v>
      </c>
      <c r="H12" s="63">
        <v>0</v>
      </c>
      <c r="I12" s="61">
        <v>12.674532940019667</v>
      </c>
      <c r="J12" s="61">
        <v>0.92999999999999972</v>
      </c>
      <c r="K12" s="61">
        <v>1.0221964950645752</v>
      </c>
      <c r="L12" s="61">
        <v>23.13</v>
      </c>
      <c r="M12" s="64">
        <f>'[1]Исходный для набора'!T15</f>
        <v>13.82</v>
      </c>
      <c r="N12" s="65">
        <f>'[1]Исходный для набора'!U15</f>
        <v>1015</v>
      </c>
      <c r="O12" s="64">
        <f>'[1]Исходный для набора'!V15</f>
        <v>11.5</v>
      </c>
    </row>
    <row r="13" spans="1:23" ht="18.75" x14ac:dyDescent="0.3">
      <c r="A13" s="60" t="s">
        <v>24</v>
      </c>
      <c r="B13" s="61">
        <v>2.4</v>
      </c>
      <c r="C13" s="61">
        <v>0</v>
      </c>
      <c r="D13" s="61">
        <v>2.4500000000000002</v>
      </c>
      <c r="E13" s="62">
        <v>253</v>
      </c>
      <c r="F13" s="62">
        <v>253</v>
      </c>
      <c r="G13" s="61">
        <v>9.4861660079051369</v>
      </c>
      <c r="H13" s="63">
        <v>0</v>
      </c>
      <c r="I13" s="61">
        <v>9.6837944664031639</v>
      </c>
      <c r="J13" s="61">
        <v>-5.0000000000000266E-2</v>
      </c>
      <c r="K13" s="61">
        <v>-0.19762845849802702</v>
      </c>
      <c r="L13" s="61">
        <v>2.04</v>
      </c>
      <c r="M13" s="64">
        <f>'[1]Исходный для набора'!T20</f>
        <v>2.4</v>
      </c>
      <c r="N13" s="65">
        <f>'[1]Исходный для набора'!U20</f>
        <v>428</v>
      </c>
      <c r="O13" s="64">
        <f>'[1]Исходный для набора'!V20</f>
        <v>4.59</v>
      </c>
    </row>
    <row r="14" spans="1:23" ht="18.75" x14ac:dyDescent="0.3">
      <c r="A14" s="60" t="s">
        <v>25</v>
      </c>
      <c r="B14" s="61">
        <v>10.689</v>
      </c>
      <c r="C14" s="61">
        <v>8.3000000000000185E-2</v>
      </c>
      <c r="D14" s="61">
        <v>10.157999999999999</v>
      </c>
      <c r="E14" s="62">
        <v>677</v>
      </c>
      <c r="F14" s="62">
        <v>671</v>
      </c>
      <c r="G14" s="61">
        <v>15.788774002954208</v>
      </c>
      <c r="H14" s="63">
        <v>0.12259970457902369</v>
      </c>
      <c r="I14" s="61">
        <v>15.138599105812219</v>
      </c>
      <c r="J14" s="61">
        <v>0.53100000000000058</v>
      </c>
      <c r="K14" s="61">
        <v>0.65017489714198895</v>
      </c>
      <c r="L14" s="61">
        <v>5.7190000000000003</v>
      </c>
      <c r="M14" s="64">
        <f>'[1]Исходный для набора'!T30</f>
        <v>10.606</v>
      </c>
      <c r="N14" s="65">
        <f>'[1]Исходный для набора'!U30</f>
        <v>674</v>
      </c>
      <c r="O14" s="64">
        <f>'[1]Исходный для набора'!V30</f>
        <v>9.74</v>
      </c>
    </row>
    <row r="15" spans="1:23" ht="18.75" x14ac:dyDescent="0.3">
      <c r="A15" s="60" t="s">
        <v>26</v>
      </c>
      <c r="B15" s="61">
        <v>0</v>
      </c>
      <c r="C15" s="61">
        <v>0</v>
      </c>
      <c r="D15" s="61">
        <v>0.53</v>
      </c>
      <c r="E15" s="62">
        <v>0</v>
      </c>
      <c r="F15" s="62">
        <v>117</v>
      </c>
      <c r="G15" s="61">
        <v>0</v>
      </c>
      <c r="H15" s="63">
        <v>0</v>
      </c>
      <c r="I15" s="61">
        <v>4.5299145299145298</v>
      </c>
      <c r="J15" s="61">
        <v>-0.53</v>
      </c>
      <c r="K15" s="61">
        <v>-4.5299145299145298</v>
      </c>
      <c r="L15" s="61">
        <v>0</v>
      </c>
      <c r="M15" s="64">
        <f>'[1]Исходный для набора'!T21</f>
        <v>0</v>
      </c>
      <c r="N15" s="65">
        <f>'[1]Исходный для набора'!U21</f>
        <v>150</v>
      </c>
      <c r="O15" s="64">
        <f>'[1]Исходный для набора'!V21</f>
        <v>1</v>
      </c>
    </row>
    <row r="16" spans="1:23" ht="18.75" x14ac:dyDescent="0.3">
      <c r="A16" s="60" t="s">
        <v>27</v>
      </c>
      <c r="B16" s="61">
        <v>49.14</v>
      </c>
      <c r="C16" s="61">
        <v>0.14999999999999858</v>
      </c>
      <c r="D16" s="61">
        <v>45.61</v>
      </c>
      <c r="E16" s="62">
        <v>2458</v>
      </c>
      <c r="F16" s="62">
        <v>2503</v>
      </c>
      <c r="G16" s="61">
        <v>19.991863303498782</v>
      </c>
      <c r="H16" s="63">
        <v>6.1025223759155978E-2</v>
      </c>
      <c r="I16" s="61">
        <v>18.222133439872152</v>
      </c>
      <c r="J16" s="61">
        <v>3.5300000000000011</v>
      </c>
      <c r="K16" s="61">
        <v>1.7697298636266297</v>
      </c>
      <c r="L16" s="61">
        <v>54.05</v>
      </c>
      <c r="M16" s="64">
        <f>'[1]Исходный для набора'!T33</f>
        <v>48.99</v>
      </c>
      <c r="N16" s="65">
        <f>'[1]Исходный для набора'!U33</f>
        <v>2471</v>
      </c>
      <c r="O16" s="64">
        <f>'[1]Исходный для набора'!V33</f>
        <v>41.51</v>
      </c>
    </row>
    <row r="17" spans="1:21" ht="18.75" x14ac:dyDescent="0.3">
      <c r="A17" s="60" t="s">
        <v>28</v>
      </c>
      <c r="B17" s="61">
        <v>9.9499999999999993</v>
      </c>
      <c r="C17" s="61">
        <v>-5.0000000000000711E-2</v>
      </c>
      <c r="D17" s="61">
        <v>10.52</v>
      </c>
      <c r="E17" s="62">
        <v>742</v>
      </c>
      <c r="F17" s="62">
        <v>742</v>
      </c>
      <c r="G17" s="61">
        <v>13.409703504043126</v>
      </c>
      <c r="H17" s="63">
        <v>-6.7385444743937484E-2</v>
      </c>
      <c r="I17" s="61">
        <v>14.177897574123987</v>
      </c>
      <c r="J17" s="61">
        <v>-0.57000000000000028</v>
      </c>
      <c r="K17" s="61">
        <v>-0.76819407008086138</v>
      </c>
      <c r="L17" s="61">
        <v>8.0500000000000007</v>
      </c>
      <c r="M17" s="64">
        <f>'[1]Исходный для набора'!T34</f>
        <v>10</v>
      </c>
      <c r="N17" s="65">
        <f>'[1]Исходный для набора'!U34</f>
        <v>542</v>
      </c>
      <c r="O17" s="64">
        <f>'[1]Исходный для набора'!V34</f>
        <v>7.08</v>
      </c>
      <c r="U17" s="66"/>
    </row>
    <row r="18" spans="1:21" ht="18.75" x14ac:dyDescent="0.3">
      <c r="A18" s="60" t="s">
        <v>29</v>
      </c>
      <c r="B18" s="61">
        <v>7.27</v>
      </c>
      <c r="C18" s="61">
        <v>-8.0000000000000071E-2</v>
      </c>
      <c r="D18" s="61">
        <v>7.36</v>
      </c>
      <c r="E18" s="62">
        <v>490</v>
      </c>
      <c r="F18" s="62">
        <v>470</v>
      </c>
      <c r="G18" s="61">
        <v>14.836734693877549</v>
      </c>
      <c r="H18" s="63">
        <v>-0.16326530612245094</v>
      </c>
      <c r="I18" s="61">
        <v>15.659574468085108</v>
      </c>
      <c r="J18" s="61">
        <v>-9.0000000000000746E-2</v>
      </c>
      <c r="K18" s="61">
        <v>-0.82283977420755861</v>
      </c>
      <c r="L18" s="61">
        <v>6.7130000000000001</v>
      </c>
      <c r="M18" s="64">
        <f>'[1]Исходный для набора'!T39</f>
        <v>7.35</v>
      </c>
      <c r="N18" s="65">
        <f>'[1]Исходный для набора'!U39</f>
        <v>440</v>
      </c>
      <c r="O18" s="64">
        <f>'[1]Исходный для набора'!V39</f>
        <v>7.1</v>
      </c>
    </row>
    <row r="19" spans="1:21" ht="18.75" x14ac:dyDescent="0.3">
      <c r="A19" s="67" t="s">
        <v>30</v>
      </c>
      <c r="B19" s="68">
        <v>333.19899999999996</v>
      </c>
      <c r="C19" s="68">
        <v>-0.79400000000003956</v>
      </c>
      <c r="D19" s="68">
        <v>324.86899999999997</v>
      </c>
      <c r="E19" s="69">
        <v>16057</v>
      </c>
      <c r="F19" s="69">
        <v>17064</v>
      </c>
      <c r="G19" s="68">
        <v>20.751012019679887</v>
      </c>
      <c r="H19" s="70">
        <v>-4.9448838512798687E-2</v>
      </c>
      <c r="I19" s="68">
        <v>19.038267698077821</v>
      </c>
      <c r="J19" s="68">
        <v>8.3299999999999841</v>
      </c>
      <c r="K19" s="71">
        <v>1.7127443216020666</v>
      </c>
      <c r="L19" s="68">
        <v>306.37800000000004</v>
      </c>
      <c r="M19" s="64">
        <f>SUM(M10:M18)</f>
        <v>333.99299999999999</v>
      </c>
      <c r="N19" s="72">
        <f>SUM(N10:N18)</f>
        <v>18280</v>
      </c>
      <c r="O19" s="73">
        <f>SUM(O10:O18)</f>
        <v>334.38</v>
      </c>
    </row>
    <row r="20" spans="1:21" ht="18.75" x14ac:dyDescent="0.3">
      <c r="A20" s="60" t="s">
        <v>31</v>
      </c>
      <c r="B20" s="61">
        <v>4.45</v>
      </c>
      <c r="C20" s="61">
        <v>-4.9999999999999822E-2</v>
      </c>
      <c r="D20" s="61">
        <v>4.37</v>
      </c>
      <c r="E20" s="62">
        <v>380</v>
      </c>
      <c r="F20" s="62">
        <v>375</v>
      </c>
      <c r="G20" s="61">
        <v>11.710526315789473</v>
      </c>
      <c r="H20" s="63">
        <v>-0.13157894736842302</v>
      </c>
      <c r="I20" s="61">
        <v>11.653333333333332</v>
      </c>
      <c r="J20" s="61">
        <v>8.0000000000000071E-2</v>
      </c>
      <c r="K20" s="61">
        <v>5.7192982456140129E-2</v>
      </c>
      <c r="L20" s="61">
        <v>4.4000000000000004</v>
      </c>
      <c r="M20" s="64">
        <f>'[1]Исходный для набора'!T10</f>
        <v>4.5</v>
      </c>
      <c r="N20" s="65">
        <f>'[1]Исходный для набора'!U10</f>
        <v>366</v>
      </c>
      <c r="O20" s="64">
        <f>'[1]Исходный для набора'!V10</f>
        <v>4.3899999999999997</v>
      </c>
    </row>
    <row r="21" spans="1:21" ht="18.75" x14ac:dyDescent="0.3">
      <c r="A21" s="60" t="s">
        <v>32</v>
      </c>
      <c r="B21" s="61">
        <v>0.57999999999999996</v>
      </c>
      <c r="C21" s="61">
        <v>-2.0000000000000018E-2</v>
      </c>
      <c r="D21" s="61">
        <v>0.64</v>
      </c>
      <c r="E21" s="62">
        <v>47</v>
      </c>
      <c r="F21" s="62">
        <v>55</v>
      </c>
      <c r="G21" s="61">
        <v>12.340425531914892</v>
      </c>
      <c r="H21" s="63">
        <v>-0.42553191489361808</v>
      </c>
      <c r="I21" s="61">
        <v>11.636363636363637</v>
      </c>
      <c r="J21" s="61">
        <v>-6.0000000000000053E-2</v>
      </c>
      <c r="K21" s="61">
        <v>0.70406189555125565</v>
      </c>
      <c r="L21" s="61">
        <v>0.24</v>
      </c>
      <c r="M21" s="64">
        <f>'[1]Исходный для набора'!T14</f>
        <v>0.6</v>
      </c>
      <c r="N21" s="65">
        <f>'[1]Исходный для набора'!U14</f>
        <v>94</v>
      </c>
      <c r="O21" s="64">
        <f>'[1]Исходный для набора'!V14</f>
        <v>1.05</v>
      </c>
    </row>
    <row r="22" spans="1:21" ht="18.75" x14ac:dyDescent="0.3">
      <c r="A22" s="60" t="s">
        <v>33</v>
      </c>
      <c r="B22" s="61">
        <v>1</v>
      </c>
      <c r="C22" s="61">
        <v>0</v>
      </c>
      <c r="D22" s="61">
        <v>1.1000000000000001</v>
      </c>
      <c r="E22" s="62">
        <v>100</v>
      </c>
      <c r="F22" s="62">
        <v>100</v>
      </c>
      <c r="G22" s="61">
        <v>10</v>
      </c>
      <c r="H22" s="63">
        <v>0</v>
      </c>
      <c r="I22" s="61">
        <v>11.000000000000002</v>
      </c>
      <c r="J22" s="61">
        <v>-0.10000000000000009</v>
      </c>
      <c r="K22" s="61">
        <v>-1.0000000000000018</v>
      </c>
      <c r="L22" s="61">
        <v>0.55000000000000004</v>
      </c>
      <c r="M22" s="64">
        <f>'[1]Исходный для набора'!T37</f>
        <v>1</v>
      </c>
      <c r="N22" s="65">
        <f>'[1]Исходный для набора'!U37</f>
        <v>100</v>
      </c>
      <c r="O22" s="64">
        <f>'[1]Исходный для набора'!V37</f>
        <v>1.2</v>
      </c>
    </row>
    <row r="23" spans="1:21" ht="18.75" x14ac:dyDescent="0.3">
      <c r="A23" s="60" t="s">
        <v>34</v>
      </c>
      <c r="B23" s="61">
        <v>90.8</v>
      </c>
      <c r="C23" s="61">
        <v>-0.60000000000000853</v>
      </c>
      <c r="D23" s="61">
        <v>111.9</v>
      </c>
      <c r="E23" s="62">
        <v>3771</v>
      </c>
      <c r="F23" s="62">
        <v>3771</v>
      </c>
      <c r="G23" s="61">
        <v>24.078493768231237</v>
      </c>
      <c r="H23" s="63">
        <v>-0.15910898965791631</v>
      </c>
      <c r="I23" s="61">
        <v>29.673826571201275</v>
      </c>
      <c r="J23" s="61">
        <v>-21.100000000000009</v>
      </c>
      <c r="K23" s="61">
        <v>-5.595332802970038</v>
      </c>
      <c r="L23" s="61">
        <v>102.6</v>
      </c>
      <c r="M23" s="64">
        <f>'[1]Исходный для набора'!T29</f>
        <v>91.4</v>
      </c>
      <c r="N23" s="65">
        <f>'[1]Исходный для набора'!U29</f>
        <v>4971</v>
      </c>
      <c r="O23" s="64">
        <f>'[1]Исходный для набора'!V29</f>
        <v>110.9</v>
      </c>
    </row>
    <row r="24" spans="1:21" ht="18.75" x14ac:dyDescent="0.3">
      <c r="A24" s="60" t="s">
        <v>35</v>
      </c>
      <c r="B24" s="61">
        <v>220.36</v>
      </c>
      <c r="C24" s="61">
        <v>0.28000000000000114</v>
      </c>
      <c r="D24" s="61">
        <v>202.19</v>
      </c>
      <c r="E24" s="62">
        <v>7294</v>
      </c>
      <c r="F24" s="62">
        <v>7294</v>
      </c>
      <c r="G24" s="61">
        <v>30.211132437619963</v>
      </c>
      <c r="H24" s="63">
        <v>3.8387715930902289E-2</v>
      </c>
      <c r="I24" s="61">
        <v>27.720043871675351</v>
      </c>
      <c r="J24" s="61">
        <v>18.170000000000016</v>
      </c>
      <c r="K24" s="61">
        <v>2.4910885659446116</v>
      </c>
      <c r="L24" s="61">
        <v>225.41</v>
      </c>
      <c r="M24" s="64">
        <f>'[1]Исходный для набора'!T38</f>
        <v>220.08</v>
      </c>
      <c r="N24" s="65">
        <f>'[1]Исходный для набора'!U38</f>
        <v>7274</v>
      </c>
      <c r="O24" s="64">
        <f>'[1]Исходный для набора'!V38</f>
        <v>202.26</v>
      </c>
    </row>
    <row r="25" spans="1:21" ht="18.75" x14ac:dyDescent="0.3">
      <c r="A25" s="60" t="s">
        <v>36</v>
      </c>
      <c r="B25" s="61">
        <v>18.8</v>
      </c>
      <c r="C25" s="61">
        <v>-0.46000000000000085</v>
      </c>
      <c r="D25" s="61">
        <v>13.6</v>
      </c>
      <c r="E25" s="62">
        <v>1267</v>
      </c>
      <c r="F25" s="62">
        <v>1217</v>
      </c>
      <c r="G25" s="61">
        <v>14.83820047355959</v>
      </c>
      <c r="H25" s="63">
        <v>-0.36306235201262815</v>
      </c>
      <c r="I25" s="61">
        <v>11.175020542317172</v>
      </c>
      <c r="J25" s="61">
        <v>5.2000000000000011</v>
      </c>
      <c r="K25" s="61">
        <v>3.6631799312424178</v>
      </c>
      <c r="L25" s="61">
        <v>20.94</v>
      </c>
      <c r="M25" s="64">
        <f>'[1]Исходный для набора'!T40</f>
        <v>19.260000000000002</v>
      </c>
      <c r="N25" s="65">
        <f>'[1]Исходный для набора'!U40</f>
        <v>1357</v>
      </c>
      <c r="O25" s="64">
        <f>'[1]Исходный для набора'!V40</f>
        <v>16.39</v>
      </c>
    </row>
    <row r="26" spans="1:21" ht="18.75" x14ac:dyDescent="0.3">
      <c r="A26" s="60" t="s">
        <v>37</v>
      </c>
      <c r="B26" s="61">
        <v>33.97</v>
      </c>
      <c r="C26" s="61">
        <v>1.3699999999999974</v>
      </c>
      <c r="D26" s="61">
        <v>29.7</v>
      </c>
      <c r="E26" s="62">
        <v>1500</v>
      </c>
      <c r="F26" s="62">
        <v>1500</v>
      </c>
      <c r="G26" s="61">
        <v>22.646666666666665</v>
      </c>
      <c r="H26" s="63">
        <v>0.91333333333333044</v>
      </c>
      <c r="I26" s="61">
        <v>19.799999999999997</v>
      </c>
      <c r="J26" s="61">
        <v>4.2699999999999996</v>
      </c>
      <c r="K26" s="61">
        <v>2.8466666666666676</v>
      </c>
      <c r="L26" s="61">
        <v>36.299999999999997</v>
      </c>
      <c r="M26" s="64">
        <f>'[1]Исходный для набора'!T31</f>
        <v>32.6</v>
      </c>
      <c r="N26" s="65">
        <f>'[1]Исходный для набора'!U31</f>
        <v>1593</v>
      </c>
      <c r="O26" s="64">
        <f>'[1]Исходный для набора'!V31</f>
        <v>33.08</v>
      </c>
    </row>
    <row r="27" spans="1:21" ht="18.75" x14ac:dyDescent="0.3">
      <c r="A27" s="67" t="s">
        <v>38</v>
      </c>
      <c r="B27" s="68">
        <v>369.96000000000004</v>
      </c>
      <c r="C27" s="68">
        <v>0.51999999999998181</v>
      </c>
      <c r="D27" s="68">
        <v>363.5</v>
      </c>
      <c r="E27" s="69">
        <v>14359</v>
      </c>
      <c r="F27" s="69">
        <v>14312</v>
      </c>
      <c r="G27" s="68">
        <v>25.765025419597468</v>
      </c>
      <c r="H27" s="70">
        <v>3.6214221046030559E-2</v>
      </c>
      <c r="I27" s="68">
        <v>25.398267188373392</v>
      </c>
      <c r="J27" s="68">
        <v>6.4600000000000364</v>
      </c>
      <c r="K27" s="71">
        <v>0.36675823122407536</v>
      </c>
      <c r="L27" s="68">
        <v>390.44</v>
      </c>
      <c r="M27" s="73">
        <f>SUM(M20:M26)</f>
        <v>369.44000000000005</v>
      </c>
      <c r="N27" s="72">
        <f>SUM(N20:N26)</f>
        <v>15755</v>
      </c>
      <c r="O27" s="73">
        <f>SUM(O20:O26)</f>
        <v>369.27</v>
      </c>
    </row>
    <row r="28" spans="1:21" ht="18.75" x14ac:dyDescent="0.3">
      <c r="A28" s="60" t="s">
        <v>39</v>
      </c>
      <c r="B28" s="61">
        <v>6.19</v>
      </c>
      <c r="C28" s="61">
        <v>-0.22999999999999954</v>
      </c>
      <c r="D28" s="61">
        <v>9.4700000000000006</v>
      </c>
      <c r="E28" s="62">
        <v>527</v>
      </c>
      <c r="F28" s="62">
        <v>638</v>
      </c>
      <c r="G28" s="61">
        <v>11.745730550284632</v>
      </c>
      <c r="H28" s="63">
        <v>-0.43643263757115491</v>
      </c>
      <c r="I28" s="61">
        <v>14.843260188087775</v>
      </c>
      <c r="J28" s="61">
        <v>-3.2800000000000002</v>
      </c>
      <c r="K28" s="61">
        <v>-3.0975296378031434</v>
      </c>
      <c r="L28" s="61">
        <v>6.11</v>
      </c>
      <c r="M28" s="64">
        <f>'[1]Исходный для набора'!T12</f>
        <v>6.42</v>
      </c>
      <c r="N28" s="65">
        <f>'[1]Исходный для набора'!U12</f>
        <v>671</v>
      </c>
      <c r="O28" s="64">
        <f>'[1]Исходный для набора'!V12</f>
        <v>9.5299999999999994</v>
      </c>
    </row>
    <row r="29" spans="1:21" ht="18.75" x14ac:dyDescent="0.3">
      <c r="A29" s="60" t="s">
        <v>40</v>
      </c>
      <c r="B29" s="61">
        <v>44.35</v>
      </c>
      <c r="C29" s="61">
        <v>-1.5599999999999952</v>
      </c>
      <c r="D29" s="61">
        <v>46.88</v>
      </c>
      <c r="E29" s="62">
        <v>3102</v>
      </c>
      <c r="F29" s="62">
        <v>3333</v>
      </c>
      <c r="G29" s="61">
        <v>14.297227595099935</v>
      </c>
      <c r="H29" s="63">
        <v>-0.5029013539651821</v>
      </c>
      <c r="I29" s="61">
        <v>14.065406540654065</v>
      </c>
      <c r="J29" s="61">
        <v>-2.5300000000000011</v>
      </c>
      <c r="K29" s="61">
        <v>0.23182105444587009</v>
      </c>
      <c r="L29" s="61">
        <v>47.65</v>
      </c>
      <c r="M29" s="64">
        <f>'[1]Исходный для набора'!T11</f>
        <v>45.91</v>
      </c>
      <c r="N29" s="65">
        <f>'[1]Исходный для набора'!U11</f>
        <v>3333</v>
      </c>
      <c r="O29" s="64">
        <f>'[1]Исходный для набора'!V11</f>
        <v>46.9</v>
      </c>
    </row>
    <row r="30" spans="1:21" ht="18.75" x14ac:dyDescent="0.3">
      <c r="A30" s="60" t="s">
        <v>41</v>
      </c>
      <c r="B30" s="61">
        <v>10.509</v>
      </c>
      <c r="C30" s="61">
        <v>0.39900000000000091</v>
      </c>
      <c r="D30" s="61">
        <v>10.077999999999999</v>
      </c>
      <c r="E30" s="62">
        <v>823</v>
      </c>
      <c r="F30" s="62">
        <v>824</v>
      </c>
      <c r="G30" s="61">
        <v>12.769137302551641</v>
      </c>
      <c r="H30" s="63">
        <v>0.48481166464155656</v>
      </c>
      <c r="I30" s="61">
        <v>12.230582524271844</v>
      </c>
      <c r="J30" s="61">
        <v>0.43100000000000094</v>
      </c>
      <c r="K30" s="61">
        <v>8</v>
      </c>
      <c r="L30" s="61">
        <v>12</v>
      </c>
      <c r="M30" s="64">
        <f>'[1]Исходный для набора'!T35</f>
        <v>10.11</v>
      </c>
      <c r="N30" s="65">
        <f>'[1]Исходный для набора'!U35</f>
        <v>1108</v>
      </c>
      <c r="O30" s="64">
        <f>'[1]Исходный для набора'!V35</f>
        <v>11.23</v>
      </c>
    </row>
    <row r="31" spans="1:21" ht="18.75" x14ac:dyDescent="0.3">
      <c r="A31" s="60" t="s">
        <v>42</v>
      </c>
      <c r="B31" s="61">
        <v>21.88</v>
      </c>
      <c r="C31" s="61">
        <v>0.17999999999999972</v>
      </c>
      <c r="D31" s="61">
        <v>20.51</v>
      </c>
      <c r="E31" s="62">
        <v>1799</v>
      </c>
      <c r="F31" s="62">
        <v>1782</v>
      </c>
      <c r="G31" s="61">
        <v>12.16231239577543</v>
      </c>
      <c r="H31" s="63">
        <v>0.10005558643691081</v>
      </c>
      <c r="I31" s="61">
        <v>11.509539842873176</v>
      </c>
      <c r="J31" s="61">
        <v>1.3699999999999974</v>
      </c>
      <c r="K31" s="61">
        <v>0.65277255290225433</v>
      </c>
      <c r="L31" s="61">
        <v>22.61</v>
      </c>
      <c r="M31" s="64">
        <f>'[1]Исходный для набора'!T16</f>
        <v>21.7</v>
      </c>
      <c r="N31" s="65">
        <f>'[1]Исходный для набора'!U16</f>
        <v>1307</v>
      </c>
      <c r="O31" s="64">
        <f>'[1]Исходный для набора'!V16</f>
        <v>19.84</v>
      </c>
    </row>
    <row r="32" spans="1:21" ht="18.75" x14ac:dyDescent="0.3">
      <c r="A32" s="60" t="s">
        <v>43</v>
      </c>
      <c r="B32" s="61">
        <v>3.26</v>
      </c>
      <c r="C32" s="61">
        <v>1.9999999999999574E-2</v>
      </c>
      <c r="D32" s="61">
        <v>2.99</v>
      </c>
      <c r="E32" s="62">
        <v>278</v>
      </c>
      <c r="F32" s="62">
        <v>262</v>
      </c>
      <c r="G32" s="61">
        <v>11.726618705035969</v>
      </c>
      <c r="H32" s="63">
        <v>7.1942446043161468E-2</v>
      </c>
      <c r="I32" s="61">
        <v>11.412213740458014</v>
      </c>
      <c r="J32" s="61">
        <v>0.26999999999999957</v>
      </c>
      <c r="K32" s="61">
        <v>0.31440496457795497</v>
      </c>
      <c r="L32" s="61">
        <v>2.86</v>
      </c>
      <c r="M32" s="64">
        <f>'[1]Исходный для набора'!T13</f>
        <v>3.24</v>
      </c>
      <c r="N32" s="65">
        <f>'[1]Исходный для набора'!U13</f>
        <v>379</v>
      </c>
      <c r="O32" s="64">
        <f>'[1]Исходный для набора'!V13</f>
        <v>4.43</v>
      </c>
    </row>
    <row r="33" spans="1:15" ht="18.75" x14ac:dyDescent="0.3">
      <c r="A33" s="60" t="s">
        <v>44</v>
      </c>
      <c r="B33" s="61">
        <v>9.83</v>
      </c>
      <c r="C33" s="61">
        <v>-0.20999999999999908</v>
      </c>
      <c r="D33" s="61">
        <v>9.25</v>
      </c>
      <c r="E33" s="62">
        <v>680</v>
      </c>
      <c r="F33" s="62">
        <v>725</v>
      </c>
      <c r="G33" s="61">
        <v>14.455882352941176</v>
      </c>
      <c r="H33" s="63">
        <v>-0.3088235294117645</v>
      </c>
      <c r="I33" s="61">
        <v>12.758620689655173</v>
      </c>
      <c r="J33" s="61">
        <v>0.58000000000000007</v>
      </c>
      <c r="K33" s="61">
        <v>1.6972616632860031</v>
      </c>
      <c r="L33" s="61">
        <v>10.72</v>
      </c>
      <c r="M33" s="64">
        <f>'[1]Исходный для набора'!T27</f>
        <v>10.039999999999999</v>
      </c>
      <c r="N33" s="65">
        <f>'[1]Исходный для набора'!U27</f>
        <v>760</v>
      </c>
      <c r="O33" s="64">
        <f>'[1]Исходный для набора'!V27</f>
        <v>9.4</v>
      </c>
    </row>
    <row r="34" spans="1:15" s="74" customFormat="1" ht="18.75" x14ac:dyDescent="0.3">
      <c r="A34" s="67" t="s">
        <v>45</v>
      </c>
      <c r="B34" s="68">
        <v>96.019000000000005</v>
      </c>
      <c r="C34" s="68">
        <v>-1.400999999999982</v>
      </c>
      <c r="D34" s="68">
        <v>99.177999999999997</v>
      </c>
      <c r="E34" s="69">
        <v>7209</v>
      </c>
      <c r="F34" s="69">
        <v>7564</v>
      </c>
      <c r="G34" s="68">
        <v>13.319323068386741</v>
      </c>
      <c r="H34" s="70">
        <v>-0.19434040782354955</v>
      </c>
      <c r="I34" s="68">
        <v>13.111845584346906</v>
      </c>
      <c r="J34" s="68">
        <v>-3.1589999999999918</v>
      </c>
      <c r="K34" s="71">
        <v>0.20747748403983479</v>
      </c>
      <c r="L34" s="68">
        <v>101.94999999999999</v>
      </c>
      <c r="M34" s="73">
        <f>SUM(M28:M33)</f>
        <v>97.419999999999987</v>
      </c>
      <c r="N34" s="72">
        <f>SUM(N28:N33)</f>
        <v>7558</v>
      </c>
      <c r="O34" s="73">
        <f>SUM(O28:O33)</f>
        <v>101.33000000000001</v>
      </c>
    </row>
    <row r="35" spans="1:15" ht="18.75" x14ac:dyDescent="0.3">
      <c r="A35" s="60" t="s">
        <v>46</v>
      </c>
      <c r="B35" s="61">
        <v>1.65</v>
      </c>
      <c r="C35" s="61">
        <v>0</v>
      </c>
      <c r="D35" s="61">
        <v>2.44</v>
      </c>
      <c r="E35" s="62">
        <v>142</v>
      </c>
      <c r="F35" s="62">
        <v>152</v>
      </c>
      <c r="G35" s="61">
        <v>11.619718309859156</v>
      </c>
      <c r="H35" s="63">
        <v>0</v>
      </c>
      <c r="I35" s="61">
        <v>16.052631578947366</v>
      </c>
      <c r="J35" s="61">
        <v>-0.79</v>
      </c>
      <c r="K35" s="61">
        <v>-4.4329132690882105</v>
      </c>
      <c r="L35" s="61">
        <v>1.6</v>
      </c>
      <c r="M35" s="64">
        <f>'[1]Исходный для набора'!T17</f>
        <v>1.65</v>
      </c>
      <c r="N35" s="65">
        <f>'[1]Исходный для набора'!U17</f>
        <v>185</v>
      </c>
      <c r="O35" s="64">
        <f>'[1]Исходный для набора'!V17</f>
        <v>2.39</v>
      </c>
    </row>
    <row r="36" spans="1:15" ht="18.75" x14ac:dyDescent="0.3">
      <c r="A36" s="60" t="s">
        <v>47</v>
      </c>
      <c r="B36" s="61">
        <v>0.24</v>
      </c>
      <c r="C36" s="61">
        <v>0</v>
      </c>
      <c r="D36" s="61">
        <v>0.3</v>
      </c>
      <c r="E36" s="62">
        <v>39</v>
      </c>
      <c r="F36" s="62">
        <v>38</v>
      </c>
      <c r="G36" s="61">
        <v>6.1538461538461542</v>
      </c>
      <c r="H36" s="63">
        <v>0</v>
      </c>
      <c r="I36" s="61">
        <v>7.8947368421052637</v>
      </c>
      <c r="J36" s="61">
        <v>-0.06</v>
      </c>
      <c r="K36" s="61">
        <v>-1.7408906882591095</v>
      </c>
      <c r="L36" s="61">
        <v>0.1</v>
      </c>
      <c r="M36" s="64">
        <f>'[1]Исходный для набора'!T22</f>
        <v>0.24</v>
      </c>
      <c r="N36" s="65">
        <f>'[1]Исходный для набора'!U22</f>
        <v>41</v>
      </c>
      <c r="O36" s="64">
        <f>'[1]Исходный для набора'!V22</f>
        <v>0.3</v>
      </c>
    </row>
    <row r="37" spans="1:15" ht="18.75" x14ac:dyDescent="0.3">
      <c r="A37" s="60" t="s">
        <v>48</v>
      </c>
      <c r="B37" s="61">
        <v>0.35</v>
      </c>
      <c r="C37" s="61">
        <v>0</v>
      </c>
      <c r="D37" s="61">
        <v>0.55000000000000004</v>
      </c>
      <c r="E37" s="62">
        <v>43</v>
      </c>
      <c r="F37" s="62">
        <v>76</v>
      </c>
      <c r="G37" s="61">
        <v>8.1395348837209305</v>
      </c>
      <c r="H37" s="63">
        <v>0</v>
      </c>
      <c r="I37" s="61">
        <v>7.2368421052631584</v>
      </c>
      <c r="J37" s="61">
        <v>-0.20000000000000007</v>
      </c>
      <c r="K37" s="61">
        <v>0.90269277845777207</v>
      </c>
      <c r="L37" s="61">
        <v>0.22</v>
      </c>
      <c r="M37" s="64">
        <f>'[1]Исходный для набора'!T32</f>
        <v>0.35</v>
      </c>
      <c r="N37" s="65">
        <f>'[1]Исходный для набора'!U32</f>
        <v>108</v>
      </c>
      <c r="O37" s="64">
        <f>'[1]Исходный для набора'!V32</f>
        <v>1.02</v>
      </c>
    </row>
    <row r="38" spans="1:15" ht="18.75" x14ac:dyDescent="0.3">
      <c r="A38" s="67" t="s">
        <v>49</v>
      </c>
      <c r="B38" s="68">
        <v>2.2399999999999998</v>
      </c>
      <c r="C38" s="68">
        <v>0</v>
      </c>
      <c r="D38" s="68">
        <v>3.29</v>
      </c>
      <c r="E38" s="69">
        <v>224</v>
      </c>
      <c r="F38" s="69">
        <v>266</v>
      </c>
      <c r="G38" s="68">
        <v>9.9999999999999982</v>
      </c>
      <c r="H38" s="70">
        <v>0</v>
      </c>
      <c r="I38" s="68">
        <v>12.368421052631579</v>
      </c>
      <c r="J38" s="68">
        <v>-1.0500000000000003</v>
      </c>
      <c r="K38" s="71">
        <v>-2.3684210526315805</v>
      </c>
      <c r="L38" s="68">
        <v>1.9200000000000002</v>
      </c>
      <c r="M38" s="73">
        <f>SUM(M35:M37)</f>
        <v>2.2399999999999998</v>
      </c>
      <c r="N38" s="72">
        <f>SUM(N35:N37)</f>
        <v>334</v>
      </c>
      <c r="O38" s="73">
        <f>SUM(O35:O37)</f>
        <v>3.71</v>
      </c>
    </row>
    <row r="39" spans="1:15" ht="18.75" x14ac:dyDescent="0.3">
      <c r="A39" s="60" t="s">
        <v>50</v>
      </c>
      <c r="B39" s="61">
        <v>0.16</v>
      </c>
      <c r="C39" s="61">
        <v>0</v>
      </c>
      <c r="D39" s="61">
        <v>1.59</v>
      </c>
      <c r="E39" s="62">
        <v>32</v>
      </c>
      <c r="F39" s="62">
        <v>216</v>
      </c>
      <c r="G39" s="61">
        <v>5</v>
      </c>
      <c r="H39" s="63">
        <v>0</v>
      </c>
      <c r="I39" s="61">
        <v>7.3611111111111116</v>
      </c>
      <c r="J39" s="61">
        <v>-1.4300000000000002</v>
      </c>
      <c r="K39" s="61">
        <v>-2.3611111111111116</v>
      </c>
      <c r="L39" s="61">
        <v>7.0000000000000007E-2</v>
      </c>
      <c r="M39" s="64">
        <f>'[1]Исходный для набора'!T18</f>
        <v>0.16</v>
      </c>
      <c r="N39" s="65">
        <f>'[1]Исходный для набора'!U18</f>
        <v>849</v>
      </c>
      <c r="O39" s="64">
        <f>'[1]Исходный для набора'!V18</f>
        <v>5.68</v>
      </c>
    </row>
    <row r="40" spans="1:15" ht="18.75" x14ac:dyDescent="0.3">
      <c r="A40" s="60" t="s">
        <v>51</v>
      </c>
      <c r="B40" s="61">
        <v>194.88</v>
      </c>
      <c r="C40" s="61">
        <v>0.65000000000000568</v>
      </c>
      <c r="D40" s="61">
        <v>169.13</v>
      </c>
      <c r="E40" s="62">
        <v>6737</v>
      </c>
      <c r="F40" s="62">
        <v>6443</v>
      </c>
      <c r="G40" s="61">
        <v>28.926822027608726</v>
      </c>
      <c r="H40" s="63">
        <v>9.6482113700460559E-2</v>
      </c>
      <c r="I40" s="61">
        <v>26.250194009002016</v>
      </c>
      <c r="J40" s="61">
        <v>25.75</v>
      </c>
      <c r="K40" s="75">
        <v>2.67662801860671</v>
      </c>
      <c r="L40" s="61">
        <v>287.23</v>
      </c>
      <c r="M40" s="64">
        <f>'[1]Исходный для набора'!T41</f>
        <v>194.23</v>
      </c>
      <c r="N40" s="65">
        <f>'[1]Исходный для набора'!U41</f>
        <v>5746</v>
      </c>
      <c r="O40" s="64">
        <f>'[1]Исходный для набора'!V41</f>
        <v>167.19</v>
      </c>
    </row>
    <row r="41" spans="1:15" ht="18.75" x14ac:dyDescent="0.3">
      <c r="A41" s="60" t="s">
        <v>52</v>
      </c>
      <c r="B41" s="61">
        <v>36.814</v>
      </c>
      <c r="C41" s="61">
        <v>-6.4999999999997726E-2</v>
      </c>
      <c r="D41" s="61">
        <v>40.707000000000001</v>
      </c>
      <c r="E41" s="62">
        <v>2646</v>
      </c>
      <c r="F41" s="62">
        <v>2646</v>
      </c>
      <c r="G41" s="61">
        <v>13.913076341647772</v>
      </c>
      <c r="H41" s="63">
        <v>-2.4565381708235634E-2</v>
      </c>
      <c r="I41" s="61">
        <v>15.384353741496598</v>
      </c>
      <c r="J41" s="61">
        <v>-3.8930000000000007</v>
      </c>
      <c r="K41" s="61">
        <v>-1.4712773998488267</v>
      </c>
      <c r="L41" s="61">
        <v>26.923999999999999</v>
      </c>
      <c r="M41" s="64">
        <f>'[1]Исходный для набора'!T28</f>
        <v>36.878999999999998</v>
      </c>
      <c r="N41" s="65">
        <f>'[1]Исходный для набора'!U28</f>
        <v>2583</v>
      </c>
      <c r="O41" s="64">
        <f>'[1]Исходный для набора'!V28</f>
        <v>38.36</v>
      </c>
    </row>
    <row r="42" spans="1:15" ht="18.75" x14ac:dyDescent="0.3">
      <c r="A42" s="60" t="s">
        <v>53</v>
      </c>
      <c r="B42" s="61">
        <v>0.46</v>
      </c>
      <c r="C42" s="61">
        <v>0</v>
      </c>
      <c r="D42" s="76">
        <v>0.73799999999999999</v>
      </c>
      <c r="E42" s="62">
        <v>85</v>
      </c>
      <c r="F42" s="62">
        <v>113</v>
      </c>
      <c r="G42" s="61">
        <v>5.4117647058823533</v>
      </c>
      <c r="H42" s="63">
        <v>0</v>
      </c>
      <c r="I42" s="61">
        <v>6.5309734513274336</v>
      </c>
      <c r="J42" s="61">
        <v>-0.27799999999999997</v>
      </c>
      <c r="K42" s="61">
        <v>-1.1192087454450803</v>
      </c>
      <c r="L42" s="61">
        <v>0.72099999999999997</v>
      </c>
      <c r="M42" s="64">
        <f>'[1]Исходный для набора'!T19</f>
        <v>0.46</v>
      </c>
      <c r="N42" s="65">
        <f>'[1]Исходный для набора'!U19</f>
        <v>150</v>
      </c>
      <c r="O42" s="64">
        <f>'[1]Исходный для набора'!V19</f>
        <v>0.74</v>
      </c>
    </row>
    <row r="43" spans="1:15" ht="18.75" x14ac:dyDescent="0.3">
      <c r="A43" s="60" t="s">
        <v>54</v>
      </c>
      <c r="B43" s="61">
        <v>139.36000000000001</v>
      </c>
      <c r="C43" s="61">
        <v>0.91000000000002501</v>
      </c>
      <c r="D43" s="61">
        <v>147.41999999999999</v>
      </c>
      <c r="E43" s="62">
        <v>7083</v>
      </c>
      <c r="F43" s="62">
        <v>7081</v>
      </c>
      <c r="G43" s="61">
        <v>19.675278836651138</v>
      </c>
      <c r="H43" s="63">
        <v>0.12847663419455202</v>
      </c>
      <c r="I43" s="61">
        <v>20.819093348397118</v>
      </c>
      <c r="J43" s="61">
        <v>-8.0599999999999739</v>
      </c>
      <c r="K43" s="61">
        <v>-1.1438145117459797</v>
      </c>
      <c r="L43" s="61">
        <v>136.09</v>
      </c>
      <c r="M43" s="64">
        <f>'[1]Исходный для набора'!T26</f>
        <v>138.44999999999999</v>
      </c>
      <c r="N43" s="65">
        <f>'[1]Исходный для набора'!U26</f>
        <v>7287</v>
      </c>
      <c r="O43" s="64">
        <f>'[1]Исходный для набора'!V26</f>
        <v>117.21</v>
      </c>
    </row>
    <row r="44" spans="1:15" ht="18.75" x14ac:dyDescent="0.3">
      <c r="A44" s="60" t="s">
        <v>55</v>
      </c>
      <c r="B44" s="61">
        <v>91.64</v>
      </c>
      <c r="C44" s="61">
        <v>1.5400000000000063</v>
      </c>
      <c r="D44" s="61">
        <v>89.8</v>
      </c>
      <c r="E44" s="62">
        <v>4299</v>
      </c>
      <c r="F44" s="62">
        <v>4299</v>
      </c>
      <c r="G44" s="61">
        <v>21.316585252384275</v>
      </c>
      <c r="H44" s="63">
        <v>0.35822284252152059</v>
      </c>
      <c r="I44" s="61">
        <v>20.888578739241684</v>
      </c>
      <c r="J44" s="61">
        <v>1.8400000000000034</v>
      </c>
      <c r="K44" s="61">
        <v>0.42800651314259142</v>
      </c>
      <c r="L44" s="61">
        <v>92.6</v>
      </c>
      <c r="M44" s="64">
        <f>'[1]Исходный для набора'!T25</f>
        <v>90.1</v>
      </c>
      <c r="N44" s="65">
        <f>'[1]Исходный для набора'!U25</f>
        <v>4299</v>
      </c>
      <c r="O44" s="64">
        <f>'[1]Исходный для набора'!V25</f>
        <v>91.7</v>
      </c>
    </row>
    <row r="45" spans="1:15" s="74" customFormat="1" ht="18.75" x14ac:dyDescent="0.3">
      <c r="A45" s="67" t="s">
        <v>56</v>
      </c>
      <c r="B45" s="68">
        <v>463.31399999999996</v>
      </c>
      <c r="C45" s="68">
        <v>3.0349999999999682</v>
      </c>
      <c r="D45" s="68">
        <v>449.38499999999999</v>
      </c>
      <c r="E45" s="69">
        <v>20882</v>
      </c>
      <c r="F45" s="69">
        <v>20798</v>
      </c>
      <c r="G45" s="68">
        <v>22.187242601283401</v>
      </c>
      <c r="H45" s="70">
        <v>0.14534048462790849</v>
      </c>
      <c r="I45" s="68">
        <v>21.607125685162035</v>
      </c>
      <c r="J45" s="68">
        <v>13.928999999999974</v>
      </c>
      <c r="K45" s="71">
        <v>0.58011691612136573</v>
      </c>
      <c r="L45" s="68">
        <v>543.63499999999999</v>
      </c>
      <c r="M45" s="73">
        <f>SUM(M39:M44)</f>
        <v>460.279</v>
      </c>
      <c r="N45" s="72">
        <f>SUM(N39:N44)</f>
        <v>20914</v>
      </c>
      <c r="O45" s="73">
        <f>SUM(O39:O44)</f>
        <v>420.88</v>
      </c>
    </row>
    <row r="46" spans="1:15" s="74" customFormat="1" ht="18.75" x14ac:dyDescent="0.25">
      <c r="A46" s="14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6"/>
      <c r="M46" s="73"/>
      <c r="N46" s="72"/>
      <c r="O46" s="73"/>
    </row>
    <row r="47" spans="1:15" s="83" customFormat="1" ht="18.75" x14ac:dyDescent="0.2">
      <c r="A47" s="77" t="s">
        <v>57</v>
      </c>
      <c r="B47" s="78">
        <v>1264.732</v>
      </c>
      <c r="C47" s="78">
        <v>1.3600000000000345</v>
      </c>
      <c r="D47" s="78">
        <v>1240.2219999999998</v>
      </c>
      <c r="E47" s="79">
        <v>58731</v>
      </c>
      <c r="F47" s="79">
        <v>60004</v>
      </c>
      <c r="G47" s="78">
        <v>21.5</v>
      </c>
      <c r="H47" s="78">
        <v>-1.1161056341627784E-2</v>
      </c>
      <c r="I47" s="78">
        <v>20.7</v>
      </c>
      <c r="J47" s="78">
        <v>24.510000000000218</v>
      </c>
      <c r="K47" s="78">
        <v>0.80000000000000071</v>
      </c>
      <c r="L47" s="78">
        <v>1344.3230000000001</v>
      </c>
      <c r="M47" s="80">
        <f>'[1]Исходный для набора'!T43</f>
        <v>1263.3720000000001</v>
      </c>
      <c r="N47" s="81">
        <f>'[1]Исходный для набора'!U43</f>
        <v>62841</v>
      </c>
      <c r="O47" s="82">
        <f>'[1]Исходный для набора'!V43</f>
        <v>1229.5700000000002</v>
      </c>
    </row>
    <row r="48" spans="1:15" ht="18.75" x14ac:dyDescent="0.3">
      <c r="A48" s="84"/>
      <c r="B48" s="84"/>
      <c r="C48" s="85"/>
      <c r="D48" s="85"/>
      <c r="E48" s="86"/>
      <c r="F48" s="86"/>
      <c r="G48" s="85"/>
      <c r="H48" s="87"/>
      <c r="I48" s="85"/>
      <c r="J48" s="88"/>
      <c r="K48" s="85"/>
      <c r="L48" s="85"/>
      <c r="M48" s="89"/>
      <c r="N48" s="66"/>
    </row>
    <row r="49" spans="1:14" ht="15" customHeight="1" x14ac:dyDescent="0.3">
      <c r="A49" s="3" t="s">
        <v>58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85"/>
      <c r="M49" s="89"/>
      <c r="N49" s="66"/>
    </row>
    <row r="50" spans="1:14" ht="15" customHeight="1" x14ac:dyDescent="0.3">
      <c r="A50" s="90"/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85"/>
      <c r="M50" s="89"/>
      <c r="N50" s="66"/>
    </row>
    <row r="51" spans="1:14" ht="32.25" customHeight="1" x14ac:dyDescent="0.3">
      <c r="A51" s="91" t="s">
        <v>59</v>
      </c>
      <c r="B51" s="92" t="s">
        <v>60</v>
      </c>
      <c r="C51" s="93"/>
      <c r="D51" s="93"/>
      <c r="E51" s="93"/>
      <c r="F51" s="93"/>
      <c r="G51" s="94"/>
      <c r="H51" s="95" t="s">
        <v>61</v>
      </c>
      <c r="I51" s="96"/>
      <c r="J51" s="96"/>
      <c r="K51" s="97"/>
      <c r="L51" s="98"/>
      <c r="M51" s="89"/>
      <c r="N51" s="66"/>
    </row>
    <row r="52" spans="1:14" ht="30.75" customHeight="1" x14ac:dyDescent="0.2">
      <c r="A52" s="99"/>
      <c r="B52" s="100" t="s">
        <v>69</v>
      </c>
      <c r="C52" s="101"/>
      <c r="D52" s="101"/>
      <c r="E52" s="101"/>
      <c r="F52" s="101"/>
      <c r="G52" s="102"/>
      <c r="H52" s="100"/>
      <c r="I52" s="101"/>
      <c r="J52" s="101"/>
      <c r="K52" s="102"/>
      <c r="L52" s="11"/>
      <c r="M52" s="89"/>
      <c r="N52" s="66"/>
    </row>
    <row r="53" spans="1:14" ht="30" customHeight="1" x14ac:dyDescent="0.2">
      <c r="A53" s="103"/>
      <c r="B53" s="104" t="s">
        <v>62</v>
      </c>
      <c r="C53" s="105"/>
      <c r="D53" s="104" t="s">
        <v>63</v>
      </c>
      <c r="E53" s="106"/>
      <c r="F53" s="106"/>
      <c r="G53" s="105"/>
      <c r="H53" s="104" t="s">
        <v>68</v>
      </c>
      <c r="I53" s="106"/>
      <c r="J53" s="106"/>
      <c r="K53" s="105"/>
      <c r="L53" s="11"/>
      <c r="M53" s="89"/>
      <c r="N53" s="66"/>
    </row>
    <row r="54" spans="1:14" ht="15" customHeight="1" x14ac:dyDescent="0.3">
      <c r="A54" s="107" t="s">
        <v>64</v>
      </c>
      <c r="B54" s="104" t="s">
        <v>17</v>
      </c>
      <c r="C54" s="105"/>
      <c r="D54" s="104" t="s">
        <v>17</v>
      </c>
      <c r="E54" s="105"/>
      <c r="F54" s="108" t="s">
        <v>65</v>
      </c>
      <c r="G54" s="109"/>
      <c r="H54" s="110" t="s">
        <v>66</v>
      </c>
      <c r="I54" s="111"/>
      <c r="J54" s="111"/>
      <c r="K54" s="112"/>
      <c r="L54" s="85"/>
      <c r="M54" s="89"/>
      <c r="N54" s="66"/>
    </row>
    <row r="55" spans="1:14" ht="15" customHeight="1" x14ac:dyDescent="0.3">
      <c r="A55" s="113" t="s">
        <v>70</v>
      </c>
      <c r="B55" s="114">
        <v>1264.732</v>
      </c>
      <c r="C55" s="115"/>
      <c r="D55" s="116">
        <v>327069.00400000002</v>
      </c>
      <c r="E55" s="117"/>
      <c r="F55" s="118">
        <v>6590.0489999999991</v>
      </c>
      <c r="G55" s="119"/>
      <c r="H55" s="120">
        <v>58731</v>
      </c>
      <c r="I55" s="121"/>
      <c r="J55" s="121"/>
      <c r="K55" s="122"/>
      <c r="L55" s="123"/>
      <c r="M55" s="89"/>
      <c r="N55" s="66"/>
    </row>
    <row r="56" spans="1:14" ht="15" customHeight="1" x14ac:dyDescent="0.3">
      <c r="A56" s="113" t="s">
        <v>71</v>
      </c>
      <c r="B56" s="114">
        <v>1240.2219999999998</v>
      </c>
      <c r="C56" s="115"/>
      <c r="D56" s="116">
        <v>320478.95500000002</v>
      </c>
      <c r="E56" s="117"/>
      <c r="F56" s="124"/>
      <c r="G56" s="125"/>
      <c r="H56" s="120">
        <v>60004</v>
      </c>
      <c r="I56" s="121"/>
      <c r="J56" s="121"/>
      <c r="K56" s="122"/>
      <c r="L56" s="123"/>
      <c r="M56" s="89"/>
      <c r="N56" s="66"/>
    </row>
    <row r="57" spans="1:14" ht="15" customHeight="1" x14ac:dyDescent="0.3">
      <c r="A57" s="113" t="s">
        <v>72</v>
      </c>
      <c r="B57" s="114">
        <v>1229.5700000000002</v>
      </c>
      <c r="C57" s="115"/>
      <c r="D57" s="116">
        <v>318682.45</v>
      </c>
      <c r="E57" s="117"/>
      <c r="F57" s="124"/>
      <c r="G57" s="125"/>
      <c r="H57" s="120">
        <v>62841</v>
      </c>
      <c r="I57" s="121"/>
      <c r="J57" s="121"/>
      <c r="K57" s="122"/>
      <c r="L57" s="123"/>
      <c r="M57" s="89"/>
      <c r="N57" s="66"/>
    </row>
    <row r="58" spans="1:14" x14ac:dyDescent="0.2">
      <c r="A58" s="126"/>
      <c r="B58" s="126"/>
      <c r="C58" s="89"/>
      <c r="D58" s="89"/>
      <c r="E58" s="127"/>
      <c r="F58" s="127"/>
      <c r="G58" s="89"/>
      <c r="H58" s="89"/>
      <c r="I58" s="89"/>
      <c r="J58" s="128"/>
      <c r="K58" s="89"/>
      <c r="L58" s="89"/>
      <c r="M58" s="89"/>
      <c r="N58" s="66"/>
    </row>
  </sheetData>
  <sheetProtection formatCells="0" formatColumns="0" formatRows="0"/>
  <mergeCells count="46">
    <mergeCell ref="B56:C56"/>
    <mergeCell ref="D56:E56"/>
    <mergeCell ref="F56:G56"/>
    <mergeCell ref="H56:K56"/>
    <mergeCell ref="B57:C57"/>
    <mergeCell ref="D57:E57"/>
    <mergeCell ref="F57:G57"/>
    <mergeCell ref="H57:K57"/>
    <mergeCell ref="B54:C54"/>
    <mergeCell ref="D54:E54"/>
    <mergeCell ref="F54:G54"/>
    <mergeCell ref="H54:K54"/>
    <mergeCell ref="B55:C55"/>
    <mergeCell ref="D55:E55"/>
    <mergeCell ref="F55:G55"/>
    <mergeCell ref="H55:K55"/>
    <mergeCell ref="G8:I8"/>
    <mergeCell ref="A46:L46"/>
    <mergeCell ref="A49:K49"/>
    <mergeCell ref="A51:A53"/>
    <mergeCell ref="B51:G51"/>
    <mergeCell ref="H51:K52"/>
    <mergeCell ref="B52:G52"/>
    <mergeCell ref="B53:C53"/>
    <mergeCell ref="D53:G53"/>
    <mergeCell ref="H53:K53"/>
    <mergeCell ref="L5:L7"/>
    <mergeCell ref="O5:O8"/>
    <mergeCell ref="B6:B7"/>
    <mergeCell ref="C6:C7"/>
    <mergeCell ref="D6:D7"/>
    <mergeCell ref="E6:F6"/>
    <mergeCell ref="G6:G7"/>
    <mergeCell ref="H6:H7"/>
    <mergeCell ref="I6:I7"/>
    <mergeCell ref="J6:J7"/>
    <mergeCell ref="A2:K2"/>
    <mergeCell ref="A3:J3"/>
    <mergeCell ref="A5:A8"/>
    <mergeCell ref="B5:D5"/>
    <mergeCell ref="E5:F5"/>
    <mergeCell ref="G5:I5"/>
    <mergeCell ref="J5:K5"/>
    <mergeCell ref="K6:K7"/>
    <mergeCell ref="B8:D8"/>
    <mergeCell ref="E8:F8"/>
  </mergeCells>
  <printOptions horizontalCentered="1" verticalCentered="1"/>
  <pageMargins left="0.31496062992126" right="0.27559055118110198" top="0.118110236220472" bottom="0.23622047244094499" header="0.511811023622047" footer="0.511811023622047"/>
  <pageSetup paperSize="9" scale="54" orientation="portrait" r:id="rId1"/>
  <headerFooter alignWithMargins="0"/>
  <rowBreaks count="1" manualBreakCount="1">
    <brk id="25" max="12" man="1"/>
  </rowBreaks>
  <colBreaks count="1" manualBreakCount="1">
    <brk id="3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 В. Сетейкин</dc:creator>
  <cp:lastModifiedBy>Сергей В. Сетейкин</cp:lastModifiedBy>
  <cp:lastPrinted>2025-09-05T01:45:40Z</cp:lastPrinted>
  <dcterms:created xsi:type="dcterms:W3CDTF">2025-09-05T01:42:51Z</dcterms:created>
  <dcterms:modified xsi:type="dcterms:W3CDTF">2025-09-05T01:45:45Z</dcterms:modified>
</cp:coreProperties>
</file>