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4\7. Июль\"/>
    </mc:Choice>
  </mc:AlternateContent>
  <bookViews>
    <workbookView xWindow="0" yWindow="0" windowWidth="28800" windowHeight="1183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 l="1"/>
  <c r="N47" i="1"/>
  <c r="M47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O45" i="1" s="1"/>
  <c r="N39" i="1"/>
  <c r="N45" i="1" s="1"/>
  <c r="M39" i="1"/>
  <c r="M45" i="1" s="1"/>
  <c r="O37" i="1"/>
  <c r="N37" i="1"/>
  <c r="M37" i="1"/>
  <c r="O36" i="1"/>
  <c r="N36" i="1"/>
  <c r="M36" i="1"/>
  <c r="O35" i="1"/>
  <c r="O38" i="1" s="1"/>
  <c r="N35" i="1"/>
  <c r="N38" i="1" s="1"/>
  <c r="M35" i="1"/>
  <c r="M38" i="1" s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O34" i="1" s="1"/>
  <c r="N28" i="1"/>
  <c r="N34" i="1" s="1"/>
  <c r="M28" i="1"/>
  <c r="M34" i="1" s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O27" i="1" s="1"/>
  <c r="N21" i="1"/>
  <c r="N27" i="1" s="1"/>
  <c r="M21" i="1"/>
  <c r="O20" i="1"/>
  <c r="N20" i="1"/>
  <c r="M20" i="1"/>
  <c r="M27" i="1" s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O19" i="1" s="1"/>
  <c r="N10" i="1"/>
  <c r="N19" i="1" s="1"/>
  <c r="M10" i="1"/>
  <c r="M19" i="1" s="1"/>
  <c r="N7" i="1"/>
</calcChain>
</file>

<file path=xl/sharedStrings.xml><?xml version="1.0" encoding="utf-8"?>
<sst xmlns="http://schemas.openxmlformats.org/spreadsheetml/2006/main" count="81" uniqueCount="73">
  <si>
    <t>ОПЕРАТИВНАЯ ИНФОРМАЦИЯ О НАДОЕ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</si>
  <si>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</si>
  <si>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</si>
  <si>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</si>
  <si>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</si>
  <si>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</si>
  <si>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</si>
  <si>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</si>
  <si>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</si>
  <si>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2024 год</t>
  </si>
  <si>
    <t>+/-к пред дню</t>
  </si>
  <si>
    <t>2023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</si>
  <si>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</si>
  <si>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</si>
  <si>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</si>
  <si>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</si>
  <si>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</si>
  <si>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</si>
  <si>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</si>
  <si>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</si>
  <si>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</si>
  <si>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</si>
  <si>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</si>
  <si>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</si>
  <si>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район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</si>
  <si>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</si>
  <si>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</si>
  <si>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</si>
  <si>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</si>
  <si>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</si>
  <si>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</si>
  <si>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</si>
  <si>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район</t>
  </si>
  <si>
    <t>Тюхтетский мунициральный округ</t>
  </si>
  <si>
    <t>Назаровский район</t>
  </si>
  <si>
    <t>Ужурский район</t>
  </si>
  <si>
    <t>Шарыповский мунициральный округ</t>
  </si>
  <si>
    <t>Новоселовский район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</si>
  <si>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</si>
  <si>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</si>
  <si>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</si>
  <si>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</si>
  <si>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</si>
  <si>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</si>
  <si>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</si>
  <si>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</si>
  <si>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</si>
  <si>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</si>
  <si>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мунициральный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</si>
  <si>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</si>
  <si>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</si>
  <si>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</si>
  <si>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</si>
  <si>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</si>
  <si>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</si>
  <si>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</si>
  <si>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</si>
  <si>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</si>
  <si>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</si>
  <si>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</si>
  <si>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</si>
  <si>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</si>
  <si>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</si>
  <si>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</si>
  <si>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</si>
  <si>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+/- 2024/2023, тонн</t>
  </si>
  <si>
    <t>всего</t>
  </si>
  <si>
    <t>Разница к 2023 году +/-</t>
  </si>
  <si>
    <t>на 1 июля</t>
  </si>
  <si>
    <t xml:space="preserve"> на 30 июля</t>
  </si>
  <si>
    <t>2024 г</t>
  </si>
  <si>
    <t>2023 г</t>
  </si>
  <si>
    <t>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</si>
</sst>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"/>
    <numFmt numFmtId="167" formatCode="#,##0.0_р_."/>
    <numFmt numFmtId="168" formatCode="_-* #,##0.00_р_._-;\-* #,##0.00_р_._-;_-* &quot;-&quot;??_р_._-;_-@_-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 Cyr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8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14" fontId="5" fillId="2" borderId="0" xfId="0" applyNumberFormat="1" applyFont="1" applyFill="1" applyBorder="1" applyAlignment="1">
      <alignment horizontal="left" vertical="center"/>
    </xf>
    <xf numFmtId="14" fontId="5" fillId="2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5" fillId="3" borderId="9" xfId="0" applyNumberFormat="1" applyFont="1" applyFill="1" applyBorder="1" applyAlignment="1">
      <alignment vertical="center"/>
    </xf>
    <xf numFmtId="164" fontId="5" fillId="3" borderId="5" xfId="0" applyNumberFormat="1" applyFont="1" applyFill="1" applyBorder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164" fontId="5" fillId="3" borderId="9" xfId="0" applyNumberFormat="1" applyFont="1" applyFill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/>
    </xf>
    <xf numFmtId="164" fontId="5" fillId="3" borderId="9" xfId="0" applyNumberFormat="1" applyFont="1" applyFill="1" applyBorder="1" applyAlignment="1">
      <alignment horizontal="left" vertical="center"/>
    </xf>
    <xf numFmtId="166" fontId="5" fillId="3" borderId="9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7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167" fontId="4" fillId="0" borderId="5" xfId="0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horizontal="center" vertical="center"/>
    </xf>
    <xf numFmtId="169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%20(&#1064;&#1045;&#1050;&#105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>
        <row r="7">
          <cell r="X7" t="str">
            <v>2022 год</v>
          </cell>
        </row>
        <row r="9">
          <cell r="W9">
            <v>52.853999999999999</v>
          </cell>
          <cell r="X9">
            <v>1870</v>
          </cell>
          <cell r="Y9">
            <v>44.9</v>
          </cell>
        </row>
        <row r="10">
          <cell r="W10">
            <v>4.68</v>
          </cell>
          <cell r="X10">
            <v>366</v>
          </cell>
          <cell r="Y10">
            <v>4.96</v>
          </cell>
        </row>
        <row r="11">
          <cell r="W11">
            <v>47.58</v>
          </cell>
          <cell r="X11">
            <v>3333</v>
          </cell>
          <cell r="Y11">
            <v>51.1</v>
          </cell>
        </row>
        <row r="12">
          <cell r="W12">
            <v>10.28</v>
          </cell>
          <cell r="X12">
            <v>740</v>
          </cell>
          <cell r="Y12">
            <v>11.3</v>
          </cell>
        </row>
        <row r="13">
          <cell r="W13">
            <v>3.7</v>
          </cell>
          <cell r="X13">
            <v>378</v>
          </cell>
          <cell r="Y13">
            <v>4.5999999999999996</v>
          </cell>
        </row>
        <row r="14">
          <cell r="W14">
            <v>0.65700000000000003</v>
          </cell>
          <cell r="X14">
            <v>59</v>
          </cell>
          <cell r="Y14">
            <v>0.8</v>
          </cell>
        </row>
        <row r="15">
          <cell r="W15">
            <v>13.71</v>
          </cell>
          <cell r="X15">
            <v>1015</v>
          </cell>
          <cell r="Y15">
            <v>13.4</v>
          </cell>
        </row>
        <row r="16">
          <cell r="W16">
            <v>20.36</v>
          </cell>
          <cell r="X16">
            <v>1285</v>
          </cell>
          <cell r="Y16">
            <v>20.399999999999999</v>
          </cell>
        </row>
        <row r="17">
          <cell r="W17">
            <v>2.6</v>
          </cell>
          <cell r="X17">
            <v>186</v>
          </cell>
          <cell r="Y17">
            <v>2.88</v>
          </cell>
        </row>
        <row r="18">
          <cell r="W18">
            <v>1.55</v>
          </cell>
          <cell r="X18">
            <v>828</v>
          </cell>
          <cell r="Y18">
            <v>7.5</v>
          </cell>
        </row>
        <row r="19">
          <cell r="W19">
            <v>0.96399999999999997</v>
          </cell>
          <cell r="X19">
            <v>150</v>
          </cell>
          <cell r="Y19">
            <v>1.615</v>
          </cell>
        </row>
        <row r="20">
          <cell r="W20">
            <v>2.57</v>
          </cell>
          <cell r="X20">
            <v>1082</v>
          </cell>
          <cell r="Y20">
            <v>9.6</v>
          </cell>
        </row>
        <row r="21">
          <cell r="W21">
            <v>0.68</v>
          </cell>
          <cell r="X21">
            <v>466</v>
          </cell>
          <cell r="Y21">
            <v>7.1</v>
          </cell>
        </row>
        <row r="22">
          <cell r="W22">
            <v>0.3</v>
          </cell>
          <cell r="X22">
            <v>38</v>
          </cell>
          <cell r="Y22">
            <v>0.3</v>
          </cell>
        </row>
        <row r="23">
          <cell r="W23">
            <v>199.77</v>
          </cell>
          <cell r="X23">
            <v>10626</v>
          </cell>
          <cell r="Y23">
            <v>226.7</v>
          </cell>
        </row>
        <row r="25">
          <cell r="W25">
            <v>89.5</v>
          </cell>
          <cell r="X25">
            <v>4038</v>
          </cell>
          <cell r="Y25">
            <v>88.2</v>
          </cell>
        </row>
        <row r="26">
          <cell r="W26">
            <v>147.44999999999999</v>
          </cell>
          <cell r="X26">
            <v>7295</v>
          </cell>
          <cell r="Y26">
            <v>116.7</v>
          </cell>
        </row>
        <row r="27">
          <cell r="W27">
            <v>10.72</v>
          </cell>
          <cell r="X27">
            <v>760</v>
          </cell>
          <cell r="Y27">
            <v>11.9</v>
          </cell>
        </row>
        <row r="28">
          <cell r="W28">
            <v>42.201999999999998</v>
          </cell>
          <cell r="X28">
            <v>2582</v>
          </cell>
          <cell r="Y28">
            <v>39.799999999999997</v>
          </cell>
        </row>
        <row r="29">
          <cell r="W29">
            <v>113.1</v>
          </cell>
          <cell r="X29">
            <v>4971</v>
          </cell>
          <cell r="Y29">
            <v>114.8</v>
          </cell>
        </row>
        <row r="30">
          <cell r="W30">
            <v>10.455</v>
          </cell>
          <cell r="X30">
            <v>641</v>
          </cell>
          <cell r="Y30">
            <v>9.6999999999999993</v>
          </cell>
        </row>
        <row r="31">
          <cell r="W31">
            <v>31.8</v>
          </cell>
          <cell r="X31">
            <v>1500</v>
          </cell>
          <cell r="Y31">
            <v>33.799999999999997</v>
          </cell>
        </row>
        <row r="32">
          <cell r="W32">
            <v>0.62</v>
          </cell>
          <cell r="X32">
            <v>102</v>
          </cell>
          <cell r="Y32">
            <v>1.3</v>
          </cell>
        </row>
        <row r="33">
          <cell r="W33">
            <v>46.08</v>
          </cell>
          <cell r="X33">
            <v>2365</v>
          </cell>
          <cell r="Y33">
            <v>48</v>
          </cell>
        </row>
        <row r="34">
          <cell r="W34">
            <v>10.65</v>
          </cell>
          <cell r="X34">
            <v>797</v>
          </cell>
          <cell r="Y34">
            <v>11.4</v>
          </cell>
        </row>
        <row r="35">
          <cell r="W35">
            <v>9.8550000000000004</v>
          </cell>
          <cell r="X35">
            <v>1357</v>
          </cell>
          <cell r="Y35">
            <v>14.6</v>
          </cell>
        </row>
        <row r="37">
          <cell r="W37">
            <v>1.2</v>
          </cell>
          <cell r="X37">
            <v>100</v>
          </cell>
          <cell r="Y37">
            <v>1.3</v>
          </cell>
        </row>
        <row r="38">
          <cell r="W38">
            <v>198.75</v>
          </cell>
          <cell r="X38">
            <v>7269</v>
          </cell>
          <cell r="Y38">
            <v>196.3</v>
          </cell>
        </row>
        <row r="39">
          <cell r="W39">
            <v>7.0670000000000002</v>
          </cell>
          <cell r="X39">
            <v>440</v>
          </cell>
          <cell r="Y39">
            <v>8.1</v>
          </cell>
        </row>
        <row r="40">
          <cell r="W40">
            <v>16.260000000000002</v>
          </cell>
          <cell r="X40">
            <v>1386</v>
          </cell>
          <cell r="Y40">
            <v>19.600000000000001</v>
          </cell>
        </row>
        <row r="41">
          <cell r="W41">
            <v>168.78</v>
          </cell>
          <cell r="X41">
            <v>5878</v>
          </cell>
          <cell r="Y41">
            <v>162.80000000000001</v>
          </cell>
        </row>
        <row r="43">
          <cell r="W43">
            <v>1266.7440000000001</v>
          </cell>
          <cell r="X43">
            <v>63903</v>
          </cell>
          <cell r="Y43">
            <v>1285.4549999999995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66"/>
  <sheetViews>
    <sheetView tabSelected="1" topLeftCell="A2" zoomScale="60" zoomScaleNormal="60" zoomScaleSheetLayoutView="80" workbookViewId="0">
      <selection activeCell="A2" sqref="A2:L57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v>45503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">
        <v>67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">
        <v>68</v>
      </c>
      <c r="F6" s="31"/>
      <c r="G6" s="32">
        <v>2024</v>
      </c>
      <c r="H6" s="28" t="s">
        <v>12</v>
      </c>
      <c r="I6" s="32" t="s">
        <v>11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набора'!X7</f>
        <v>2022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v>52.780999999999999</v>
      </c>
      <c r="C10" s="61">
        <v>-7.3000000000000398E-2</v>
      </c>
      <c r="D10" s="61">
        <v>47.2</v>
      </c>
      <c r="E10" s="62">
        <v>1851</v>
      </c>
      <c r="F10" s="62">
        <v>1847</v>
      </c>
      <c r="G10" s="61">
        <v>28.514856834143707</v>
      </c>
      <c r="H10" s="63">
        <v>-3.9438141545108607E-2</v>
      </c>
      <c r="I10" s="61">
        <v>25.554953979426099</v>
      </c>
      <c r="J10" s="61">
        <v>5.580999999999996</v>
      </c>
      <c r="K10" s="61">
        <v>2.9599028547176083</v>
      </c>
      <c r="L10" s="61">
        <v>55.02</v>
      </c>
      <c r="M10" s="64">
        <f>'[1]Исходный для набора'!W9</f>
        <v>52.853999999999999</v>
      </c>
      <c r="N10" s="65">
        <f>'[1]Исходный для набора'!X9</f>
        <v>1870</v>
      </c>
      <c r="O10" s="64">
        <f>'[1]Исходный для набора'!Y9</f>
        <v>44.9</v>
      </c>
    </row>
    <row r="11" spans="1:23" ht="18.75" x14ac:dyDescent="0.3">
      <c r="A11" s="60" t="s">
        <v>22</v>
      </c>
      <c r="B11" s="61">
        <v>197.36</v>
      </c>
      <c r="C11" s="61">
        <v>-2.4099999999999966</v>
      </c>
      <c r="D11" s="61">
        <v>215.69</v>
      </c>
      <c r="E11" s="62">
        <v>9497</v>
      </c>
      <c r="F11" s="62">
        <v>10706</v>
      </c>
      <c r="G11" s="61">
        <v>20.781299357691903</v>
      </c>
      <c r="H11" s="63">
        <v>-0.25376434663577996</v>
      </c>
      <c r="I11" s="61">
        <v>20.146646740145712</v>
      </c>
      <c r="J11" s="61">
        <v>-18.329999999999984</v>
      </c>
      <c r="K11" s="61">
        <v>0.63465261754619107</v>
      </c>
      <c r="L11" s="61">
        <v>209.47</v>
      </c>
      <c r="M11" s="64">
        <f>'[1]Исходный для набора'!W23</f>
        <v>199.77</v>
      </c>
      <c r="N11" s="65">
        <f>'[1]Исходный для набора'!X23</f>
        <v>10626</v>
      </c>
      <c r="O11" s="64">
        <f>'[1]Исходный для набора'!Y23</f>
        <v>226.7</v>
      </c>
    </row>
    <row r="12" spans="1:23" ht="18.75" x14ac:dyDescent="0.3">
      <c r="A12" s="60" t="s">
        <v>23</v>
      </c>
      <c r="B12" s="61">
        <v>13.4</v>
      </c>
      <c r="C12" s="61">
        <v>-0.3100000000000005</v>
      </c>
      <c r="D12" s="61">
        <v>13.38</v>
      </c>
      <c r="E12" s="62">
        <v>1017</v>
      </c>
      <c r="F12" s="62">
        <v>1015</v>
      </c>
      <c r="G12" s="61">
        <v>13.176007866273354</v>
      </c>
      <c r="H12" s="63">
        <v>-0.30481809242871272</v>
      </c>
      <c r="I12" s="61">
        <v>13.182266009852217</v>
      </c>
      <c r="J12" s="61">
        <v>1.9999999999999574E-2</v>
      </c>
      <c r="K12" s="61">
        <v>-6.2581435788633399E-3</v>
      </c>
      <c r="L12" s="61">
        <v>16.28</v>
      </c>
      <c r="M12" s="64">
        <f>'[1]Исходный для набора'!W15</f>
        <v>13.71</v>
      </c>
      <c r="N12" s="65">
        <f>'[1]Исходный для набора'!X15</f>
        <v>1015</v>
      </c>
      <c r="O12" s="64">
        <f>'[1]Исходный для набора'!Y15</f>
        <v>13.4</v>
      </c>
    </row>
    <row r="13" spans="1:23" ht="18.75" x14ac:dyDescent="0.3">
      <c r="A13" s="60" t="s">
        <v>24</v>
      </c>
      <c r="B13" s="61">
        <v>2.57</v>
      </c>
      <c r="C13" s="61">
        <v>0</v>
      </c>
      <c r="D13" s="61">
        <v>5.3</v>
      </c>
      <c r="E13" s="62">
        <v>253</v>
      </c>
      <c r="F13" s="62">
        <v>452</v>
      </c>
      <c r="G13" s="61">
        <v>10.158102766798418</v>
      </c>
      <c r="H13" s="63">
        <v>0</v>
      </c>
      <c r="I13" s="61">
        <v>11.725663716814159</v>
      </c>
      <c r="J13" s="61">
        <v>-2.73</v>
      </c>
      <c r="K13" s="61">
        <v>-1.567560950015741</v>
      </c>
      <c r="L13" s="61">
        <v>2.61</v>
      </c>
      <c r="M13" s="64">
        <f>'[1]Исходный для набора'!W20</f>
        <v>2.57</v>
      </c>
      <c r="N13" s="65">
        <f>'[1]Исходный для набора'!X20</f>
        <v>1082</v>
      </c>
      <c r="O13" s="64">
        <f>'[1]Исходный для набора'!Y20</f>
        <v>9.6</v>
      </c>
    </row>
    <row r="14" spans="1:23" ht="18.75" x14ac:dyDescent="0.3">
      <c r="A14" s="60" t="s">
        <v>25</v>
      </c>
      <c r="B14" s="61">
        <v>10.27</v>
      </c>
      <c r="C14" s="61">
        <v>-0.1850000000000005</v>
      </c>
      <c r="D14" s="61">
        <v>9.61</v>
      </c>
      <c r="E14" s="62">
        <v>671</v>
      </c>
      <c r="F14" s="62">
        <v>674</v>
      </c>
      <c r="G14" s="61">
        <v>15.305514157973173</v>
      </c>
      <c r="H14" s="63">
        <v>-0.27570789865871959</v>
      </c>
      <c r="I14" s="61">
        <v>14.258160237388724</v>
      </c>
      <c r="J14" s="61">
        <v>0.66000000000000014</v>
      </c>
      <c r="K14" s="61">
        <v>1.0473539205844489</v>
      </c>
      <c r="L14" s="61">
        <v>6.6760000000000002</v>
      </c>
      <c r="M14" s="64">
        <f>'[1]Исходный для набора'!W30</f>
        <v>10.455</v>
      </c>
      <c r="N14" s="65">
        <f>'[1]Исходный для набора'!X30</f>
        <v>641</v>
      </c>
      <c r="O14" s="64">
        <f>'[1]Исходный для набора'!Y30</f>
        <v>9.6999999999999993</v>
      </c>
    </row>
    <row r="15" spans="1:23" ht="18.75" x14ac:dyDescent="0.3">
      <c r="A15" s="60" t="s">
        <v>26</v>
      </c>
      <c r="B15" s="61">
        <v>0.68</v>
      </c>
      <c r="C15" s="61">
        <v>0</v>
      </c>
      <c r="D15" s="61">
        <v>1.01</v>
      </c>
      <c r="E15" s="62">
        <v>117</v>
      </c>
      <c r="F15" s="62">
        <v>219</v>
      </c>
      <c r="G15" s="61">
        <v>5.8119658119658117</v>
      </c>
      <c r="H15" s="63">
        <v>0</v>
      </c>
      <c r="I15" s="61">
        <v>4.6118721461187215</v>
      </c>
      <c r="J15" s="61">
        <v>-0.32999999999999996</v>
      </c>
      <c r="K15" s="61">
        <v>1.2000936658470902</v>
      </c>
      <c r="L15" s="61">
        <v>0.78</v>
      </c>
      <c r="M15" s="64">
        <f>'[1]Исходный для набора'!W21</f>
        <v>0.68</v>
      </c>
      <c r="N15" s="65">
        <f>'[1]Исходный для набора'!X21</f>
        <v>466</v>
      </c>
      <c r="O15" s="64">
        <f>'[1]Исходный для набора'!Y21</f>
        <v>7.1</v>
      </c>
    </row>
    <row r="16" spans="1:23" ht="18.75" x14ac:dyDescent="0.3">
      <c r="A16" s="60" t="s">
        <v>27</v>
      </c>
      <c r="B16" s="61">
        <v>45.35</v>
      </c>
      <c r="C16" s="61">
        <v>-0.72999999999999687</v>
      </c>
      <c r="D16" s="61">
        <v>44.94</v>
      </c>
      <c r="E16" s="62">
        <v>2507</v>
      </c>
      <c r="F16" s="62">
        <v>2477</v>
      </c>
      <c r="G16" s="61">
        <v>18.089349820502594</v>
      </c>
      <c r="H16" s="63">
        <v>-0.29118468288791277</v>
      </c>
      <c r="I16" s="61">
        <v>18.14291481631005</v>
      </c>
      <c r="J16" s="61">
        <v>0.41000000000000369</v>
      </c>
      <c r="K16" s="61">
        <v>-5.3564995807455773E-2</v>
      </c>
      <c r="L16" s="61">
        <v>50.23</v>
      </c>
      <c r="M16" s="64">
        <f>'[1]Исходный для набора'!W33</f>
        <v>46.08</v>
      </c>
      <c r="N16" s="65">
        <f>'[1]Исходный для набора'!X33</f>
        <v>2365</v>
      </c>
      <c r="O16" s="64">
        <f>'[1]Исходный для набора'!Y33</f>
        <v>48</v>
      </c>
    </row>
    <row r="17" spans="1:21" ht="18.75" x14ac:dyDescent="0.3">
      <c r="A17" s="60" t="s">
        <v>28</v>
      </c>
      <c r="B17" s="61">
        <v>10.65</v>
      </c>
      <c r="C17" s="61">
        <v>0</v>
      </c>
      <c r="D17" s="61">
        <v>8.1300000000000008</v>
      </c>
      <c r="E17" s="62">
        <v>742</v>
      </c>
      <c r="F17" s="62">
        <v>542</v>
      </c>
      <c r="G17" s="61">
        <v>14.35309973045822</v>
      </c>
      <c r="H17" s="63">
        <v>0</v>
      </c>
      <c r="I17" s="61">
        <v>15.000000000000002</v>
      </c>
      <c r="J17" s="61">
        <v>2.5199999999999996</v>
      </c>
      <c r="K17" s="61">
        <v>-0.64690026954178137</v>
      </c>
      <c r="L17" s="61">
        <v>8.15</v>
      </c>
      <c r="M17" s="64">
        <f>'[1]Исходный для набора'!W34</f>
        <v>10.65</v>
      </c>
      <c r="N17" s="65">
        <f>'[1]Исходный для набора'!X34</f>
        <v>797</v>
      </c>
      <c r="O17" s="64">
        <f>'[1]Исходный для набора'!Y34</f>
        <v>11.4</v>
      </c>
      <c r="U17" s="66"/>
    </row>
    <row r="18" spans="1:21" ht="18.75" x14ac:dyDescent="0.3">
      <c r="A18" s="60" t="s">
        <v>29</v>
      </c>
      <c r="B18" s="61">
        <v>7.1740000000000004</v>
      </c>
      <c r="C18" s="61">
        <v>0.10700000000000021</v>
      </c>
      <c r="D18" s="61">
        <v>7.8</v>
      </c>
      <c r="E18" s="62">
        <v>470</v>
      </c>
      <c r="F18" s="62">
        <v>440</v>
      </c>
      <c r="G18" s="61">
        <v>15.263829787234043</v>
      </c>
      <c r="H18" s="63">
        <v>0.22765957446808471</v>
      </c>
      <c r="I18" s="61">
        <v>17.727272727272727</v>
      </c>
      <c r="J18" s="61">
        <v>-0.62599999999999945</v>
      </c>
      <c r="K18" s="61">
        <v>-2.4634429400386839</v>
      </c>
      <c r="L18" s="61">
        <v>6.2610000000000001</v>
      </c>
      <c r="M18" s="64">
        <f>'[1]Исходный для набора'!W39</f>
        <v>7.0670000000000002</v>
      </c>
      <c r="N18" s="65">
        <f>'[1]Исходный для набора'!X39</f>
        <v>440</v>
      </c>
      <c r="O18" s="64">
        <f>'[1]Исходный для набора'!Y39</f>
        <v>8.1</v>
      </c>
    </row>
    <row r="19" spans="1:21" ht="18.75" x14ac:dyDescent="0.3">
      <c r="A19" s="67" t="s">
        <v>30</v>
      </c>
      <c r="B19" s="68">
        <v>340.23499999999996</v>
      </c>
      <c r="C19" s="68">
        <v>-3.6009999999999991</v>
      </c>
      <c r="D19" s="68">
        <v>353.06</v>
      </c>
      <c r="E19" s="69">
        <v>17125</v>
      </c>
      <c r="F19" s="69">
        <v>18372</v>
      </c>
      <c r="G19" s="68">
        <v>19.867737226277367</v>
      </c>
      <c r="H19" s="70">
        <v>-0.21027737226277665</v>
      </c>
      <c r="I19" s="68">
        <v>19.217287176137599</v>
      </c>
      <c r="J19" s="68">
        <v>-12.825000000000045</v>
      </c>
      <c r="K19" s="71">
        <v>0.6504500501397672</v>
      </c>
      <c r="L19" s="68">
        <v>355.47699999999998</v>
      </c>
      <c r="M19" s="64">
        <f>SUM(M10:M18)</f>
        <v>343.83599999999996</v>
      </c>
      <c r="N19" s="72">
        <f>SUM(N10:N18)</f>
        <v>19302</v>
      </c>
      <c r="O19" s="73">
        <f>SUM(O10:O18)</f>
        <v>378.9</v>
      </c>
    </row>
    <row r="20" spans="1:21" ht="18.75" x14ac:dyDescent="0.3">
      <c r="A20" s="60" t="s">
        <v>31</v>
      </c>
      <c r="B20" s="61">
        <v>4.68</v>
      </c>
      <c r="C20" s="61">
        <v>0</v>
      </c>
      <c r="D20" s="61">
        <v>5.05</v>
      </c>
      <c r="E20" s="62">
        <v>375</v>
      </c>
      <c r="F20" s="62">
        <v>366</v>
      </c>
      <c r="G20" s="61">
        <v>12.48</v>
      </c>
      <c r="H20" s="63">
        <v>0</v>
      </c>
      <c r="I20" s="61">
        <v>13.797814207650273</v>
      </c>
      <c r="J20" s="61">
        <v>-0.37000000000000011</v>
      </c>
      <c r="K20" s="61">
        <v>-1.3178142076502724</v>
      </c>
      <c r="L20" s="61">
        <v>4.09</v>
      </c>
      <c r="M20" s="64">
        <f>'[1]Исходный для набора'!W10</f>
        <v>4.68</v>
      </c>
      <c r="N20" s="65">
        <f>'[1]Исходный для набора'!X10</f>
        <v>366</v>
      </c>
      <c r="O20" s="64">
        <f>'[1]Исходный для набора'!Y10</f>
        <v>4.96</v>
      </c>
    </row>
    <row r="21" spans="1:21" ht="18.75" x14ac:dyDescent="0.3">
      <c r="A21" s="60" t="s">
        <v>32</v>
      </c>
      <c r="B21" s="61">
        <v>0.65700000000000003</v>
      </c>
      <c r="C21" s="61">
        <v>0</v>
      </c>
      <c r="D21" s="61">
        <v>1.26</v>
      </c>
      <c r="E21" s="62">
        <v>55</v>
      </c>
      <c r="F21" s="62">
        <v>97</v>
      </c>
      <c r="G21" s="61">
        <v>11.945454545454545</v>
      </c>
      <c r="H21" s="63">
        <v>0</v>
      </c>
      <c r="I21" s="61">
        <v>12.989690721649485</v>
      </c>
      <c r="J21" s="61">
        <v>-0.60299999999999998</v>
      </c>
      <c r="K21" s="61">
        <v>-1.0442361761949392</v>
      </c>
      <c r="L21" s="61">
        <v>0.37</v>
      </c>
      <c r="M21" s="64">
        <f>'[1]Исходный для набора'!W14</f>
        <v>0.65700000000000003</v>
      </c>
      <c r="N21" s="65">
        <f>'[1]Исходный для набора'!X14</f>
        <v>59</v>
      </c>
      <c r="O21" s="64">
        <f>'[1]Исходный для набора'!Y14</f>
        <v>0.8</v>
      </c>
    </row>
    <row r="22" spans="1:21" ht="18.75" x14ac:dyDescent="0.3">
      <c r="A22" s="60" t="s">
        <v>33</v>
      </c>
      <c r="B22" s="61">
        <v>1.2</v>
      </c>
      <c r="C22" s="61">
        <v>0</v>
      </c>
      <c r="D22" s="61">
        <v>1.1000000000000001</v>
      </c>
      <c r="E22" s="62">
        <v>100</v>
      </c>
      <c r="F22" s="62">
        <v>100</v>
      </c>
      <c r="G22" s="61">
        <v>12</v>
      </c>
      <c r="H22" s="63">
        <v>0</v>
      </c>
      <c r="I22" s="61">
        <v>11.000000000000002</v>
      </c>
      <c r="J22" s="61">
        <v>9.9999999999999867E-2</v>
      </c>
      <c r="K22" s="61">
        <v>0.99999999999999822</v>
      </c>
      <c r="L22" s="61">
        <v>0.6</v>
      </c>
      <c r="M22" s="64">
        <f>'[1]Исходный для набора'!W37</f>
        <v>1.2</v>
      </c>
      <c r="N22" s="65">
        <f>'[1]Исходный для набора'!X37</f>
        <v>100</v>
      </c>
      <c r="O22" s="64">
        <f>'[1]Исходный для набора'!Y37</f>
        <v>1.3</v>
      </c>
    </row>
    <row r="23" spans="1:21" ht="18.75" x14ac:dyDescent="0.3">
      <c r="A23" s="60" t="s">
        <v>34</v>
      </c>
      <c r="B23" s="61">
        <v>111</v>
      </c>
      <c r="C23" s="61">
        <v>-2.0999999999999943</v>
      </c>
      <c r="D23" s="61">
        <v>119.2</v>
      </c>
      <c r="E23" s="62">
        <v>3771</v>
      </c>
      <c r="F23" s="62">
        <v>4971</v>
      </c>
      <c r="G23" s="61">
        <v>29.4351630867144</v>
      </c>
      <c r="H23" s="63">
        <v>-0.55688146380270354</v>
      </c>
      <c r="I23" s="61">
        <v>23.979078656205996</v>
      </c>
      <c r="J23" s="61">
        <v>-8.2000000000000028</v>
      </c>
      <c r="K23" s="61">
        <v>5.4560844305084046</v>
      </c>
      <c r="L23" s="61">
        <v>124.4</v>
      </c>
      <c r="M23" s="64">
        <f>'[1]Исходный для набора'!W29</f>
        <v>113.1</v>
      </c>
      <c r="N23" s="65">
        <f>'[1]Исходный для набора'!X29</f>
        <v>4971</v>
      </c>
      <c r="O23" s="64">
        <f>'[1]Исходный для набора'!Y29</f>
        <v>114.8</v>
      </c>
    </row>
    <row r="24" spans="1:21" ht="18.75" x14ac:dyDescent="0.3">
      <c r="A24" s="60" t="s">
        <v>35</v>
      </c>
      <c r="B24" s="61">
        <v>197.21</v>
      </c>
      <c r="C24" s="61">
        <v>-1.539999999999992</v>
      </c>
      <c r="D24" s="61">
        <v>207.49</v>
      </c>
      <c r="E24" s="62">
        <v>7294</v>
      </c>
      <c r="F24" s="62">
        <v>7274</v>
      </c>
      <c r="G24" s="61">
        <v>27.037290924047163</v>
      </c>
      <c r="H24" s="63">
        <v>-0.21113243761996259</v>
      </c>
      <c r="I24" s="61">
        <v>28.52488314544955</v>
      </c>
      <c r="J24" s="61">
        <v>-10.280000000000001</v>
      </c>
      <c r="K24" s="61">
        <v>-1.4875922214023873</v>
      </c>
      <c r="L24" s="61">
        <v>189.06</v>
      </c>
      <c r="M24" s="64">
        <f>'[1]Исходный для набора'!W38</f>
        <v>198.75</v>
      </c>
      <c r="N24" s="65">
        <f>'[1]Исходный для набора'!X38</f>
        <v>7269</v>
      </c>
      <c r="O24" s="64">
        <f>'[1]Исходный для набора'!Y38</f>
        <v>196.3</v>
      </c>
    </row>
    <row r="25" spans="1:21" ht="18.75" x14ac:dyDescent="0.3">
      <c r="A25" s="60" t="s">
        <v>36</v>
      </c>
      <c r="B25" s="61">
        <v>15.94</v>
      </c>
      <c r="C25" s="61">
        <v>-0.32000000000000206</v>
      </c>
      <c r="D25" s="61">
        <v>18.350000000000001</v>
      </c>
      <c r="E25" s="62">
        <v>1261</v>
      </c>
      <c r="F25" s="62">
        <v>1371</v>
      </c>
      <c r="G25" s="61">
        <v>12.640761300555114</v>
      </c>
      <c r="H25" s="63">
        <v>-0.25376685170499869</v>
      </c>
      <c r="I25" s="61">
        <v>13.38439095550693</v>
      </c>
      <c r="J25" s="61">
        <v>-2.4100000000000019</v>
      </c>
      <c r="K25" s="61">
        <v>-0.74362965495181577</v>
      </c>
      <c r="L25" s="61">
        <v>16.04</v>
      </c>
      <c r="M25" s="64">
        <f>'[1]Исходный для набора'!W40</f>
        <v>16.260000000000002</v>
      </c>
      <c r="N25" s="65">
        <f>'[1]Исходный для набора'!X40</f>
        <v>1386</v>
      </c>
      <c r="O25" s="64">
        <f>'[1]Исходный для набора'!Y40</f>
        <v>19.600000000000001</v>
      </c>
    </row>
    <row r="26" spans="1:21" ht="18.75" x14ac:dyDescent="0.3">
      <c r="A26" s="60" t="s">
        <v>37</v>
      </c>
      <c r="B26" s="61">
        <v>31.6</v>
      </c>
      <c r="C26" s="61">
        <v>-0.19999999999999929</v>
      </c>
      <c r="D26" s="61">
        <v>36.26</v>
      </c>
      <c r="E26" s="62">
        <v>1500</v>
      </c>
      <c r="F26" s="62">
        <v>1593</v>
      </c>
      <c r="G26" s="61">
        <v>21.066666666666666</v>
      </c>
      <c r="H26" s="63">
        <v>-0.13333333333333286</v>
      </c>
      <c r="I26" s="61">
        <v>22.762084118016322</v>
      </c>
      <c r="J26" s="61">
        <v>-4.6599999999999966</v>
      </c>
      <c r="K26" s="61">
        <v>-1.6954174513496554</v>
      </c>
      <c r="L26" s="61">
        <v>31.212</v>
      </c>
      <c r="M26" s="64">
        <f>'[1]Исходный для набора'!W31</f>
        <v>31.8</v>
      </c>
      <c r="N26" s="65">
        <f>'[1]Исходный для набора'!X31</f>
        <v>1500</v>
      </c>
      <c r="O26" s="64">
        <f>'[1]Исходный для набора'!Y31</f>
        <v>33.799999999999997</v>
      </c>
    </row>
    <row r="27" spans="1:21" ht="18.75" x14ac:dyDescent="0.3">
      <c r="A27" s="67" t="s">
        <v>38</v>
      </c>
      <c r="B27" s="68">
        <v>362.28700000000003</v>
      </c>
      <c r="C27" s="68">
        <v>-4.1599999999999682</v>
      </c>
      <c r="D27" s="68">
        <v>388.71000000000004</v>
      </c>
      <c r="E27" s="69">
        <v>14356</v>
      </c>
      <c r="F27" s="69">
        <v>15772</v>
      </c>
      <c r="G27" s="68">
        <v>25.235929228197271</v>
      </c>
      <c r="H27" s="70">
        <v>-0.28977431039286827</v>
      </c>
      <c r="I27" s="68">
        <v>24.645574435708856</v>
      </c>
      <c r="J27" s="68">
        <v>-26.423000000000002</v>
      </c>
      <c r="K27" s="71">
        <v>0.59035479248841582</v>
      </c>
      <c r="L27" s="68">
        <v>365.77199999999999</v>
      </c>
      <c r="M27" s="73">
        <f>SUM(M20:M26)</f>
        <v>366.447</v>
      </c>
      <c r="N27" s="72">
        <f>SUM(N20:N26)</f>
        <v>15651</v>
      </c>
      <c r="O27" s="73">
        <f>SUM(O20:O26)</f>
        <v>371.56000000000006</v>
      </c>
    </row>
    <row r="28" spans="1:21" ht="18.75" x14ac:dyDescent="0.3">
      <c r="A28" s="60" t="s">
        <v>39</v>
      </c>
      <c r="B28" s="61">
        <v>9.6199999999999992</v>
      </c>
      <c r="C28" s="61">
        <v>-0.66000000000000014</v>
      </c>
      <c r="D28" s="61">
        <v>10.61</v>
      </c>
      <c r="E28" s="62">
        <v>645</v>
      </c>
      <c r="F28" s="62">
        <v>672</v>
      </c>
      <c r="G28" s="61">
        <v>14.914728682170541</v>
      </c>
      <c r="H28" s="63">
        <v>-1.0232558139534884</v>
      </c>
      <c r="I28" s="61">
        <v>15.788690476190476</v>
      </c>
      <c r="J28" s="61">
        <v>-0.99000000000000021</v>
      </c>
      <c r="K28" s="61">
        <v>-0.87396179401993557</v>
      </c>
      <c r="L28" s="61">
        <v>9.74</v>
      </c>
      <c r="M28" s="64">
        <f>'[1]Исходный для набора'!W12</f>
        <v>10.28</v>
      </c>
      <c r="N28" s="65">
        <f>'[1]Исходный для набора'!X12</f>
        <v>740</v>
      </c>
      <c r="O28" s="64">
        <f>'[1]Исходный для набора'!Y12</f>
        <v>11.3</v>
      </c>
    </row>
    <row r="29" spans="1:21" ht="18.75" x14ac:dyDescent="0.3">
      <c r="A29" s="60" t="s">
        <v>40</v>
      </c>
      <c r="B29" s="61">
        <v>48.1</v>
      </c>
      <c r="C29" s="61">
        <v>0.52000000000000313</v>
      </c>
      <c r="D29" s="61">
        <v>49.28</v>
      </c>
      <c r="E29" s="62">
        <v>3333</v>
      </c>
      <c r="F29" s="62">
        <v>3333</v>
      </c>
      <c r="G29" s="61">
        <v>14.431443144314432</v>
      </c>
      <c r="H29" s="63">
        <v>0.15601560156015815</v>
      </c>
      <c r="I29" s="61">
        <v>14.785478547854785</v>
      </c>
      <c r="J29" s="61">
        <v>-1.1799999999999997</v>
      </c>
      <c r="K29" s="61">
        <v>-0.35403540354035279</v>
      </c>
      <c r="L29" s="61">
        <v>55.3</v>
      </c>
      <c r="M29" s="64">
        <f>'[1]Исходный для набора'!W11</f>
        <v>47.58</v>
      </c>
      <c r="N29" s="65">
        <f>'[1]Исходный для набора'!X11</f>
        <v>3333</v>
      </c>
      <c r="O29" s="64">
        <f>'[1]Исходный для набора'!Y11</f>
        <v>51.1</v>
      </c>
    </row>
    <row r="30" spans="1:21" ht="18.75" x14ac:dyDescent="0.3">
      <c r="A30" s="60" t="s">
        <v>41</v>
      </c>
      <c r="B30" s="61">
        <v>9.0719999999999992</v>
      </c>
      <c r="C30" s="61">
        <v>-0.78300000000000125</v>
      </c>
      <c r="D30" s="61">
        <v>14.14</v>
      </c>
      <c r="E30" s="62">
        <v>857</v>
      </c>
      <c r="F30" s="62">
        <v>1116</v>
      </c>
      <c r="G30" s="61">
        <v>10.585764294049007</v>
      </c>
      <c r="H30" s="63">
        <v>-0.9136522753792331</v>
      </c>
      <c r="I30" s="61">
        <v>12.670250896057347</v>
      </c>
      <c r="J30" s="61">
        <v>-5.0680000000000014</v>
      </c>
      <c r="K30" s="61">
        <v>-2.0844866020083401</v>
      </c>
      <c r="L30" s="61">
        <v>12.87</v>
      </c>
      <c r="M30" s="64">
        <f>'[1]Исходный для набора'!W35</f>
        <v>9.8550000000000004</v>
      </c>
      <c r="N30" s="65">
        <f>'[1]Исходный для набора'!X35</f>
        <v>1357</v>
      </c>
      <c r="O30" s="64">
        <f>'[1]Исходный для набора'!Y35</f>
        <v>14.6</v>
      </c>
    </row>
    <row r="31" spans="1:21" ht="18.75" x14ac:dyDescent="0.3">
      <c r="A31" s="60" t="s">
        <v>42</v>
      </c>
      <c r="B31" s="61">
        <v>19.86</v>
      </c>
      <c r="C31" s="61">
        <v>-0.5</v>
      </c>
      <c r="D31" s="61">
        <v>19.62</v>
      </c>
      <c r="E31" s="62">
        <v>1775</v>
      </c>
      <c r="F31" s="62">
        <v>1307</v>
      </c>
      <c r="G31" s="61">
        <v>11.188732394366198</v>
      </c>
      <c r="H31" s="63">
        <v>-0.28169014084506827</v>
      </c>
      <c r="I31" s="61">
        <v>15.011476664116298</v>
      </c>
      <c r="J31" s="61">
        <v>0.23999999999999844</v>
      </c>
      <c r="K31" s="61">
        <v>-3.8227442697500997</v>
      </c>
      <c r="L31" s="61">
        <v>21.96</v>
      </c>
      <c r="M31" s="64">
        <f>'[1]Исходный для набора'!W16</f>
        <v>20.36</v>
      </c>
      <c r="N31" s="65">
        <f>'[1]Исходный для набора'!X16</f>
        <v>1285</v>
      </c>
      <c r="O31" s="64">
        <f>'[1]Исходный для набора'!Y16</f>
        <v>20.399999999999999</v>
      </c>
    </row>
    <row r="32" spans="1:21" ht="18.75" x14ac:dyDescent="0.3">
      <c r="A32" s="60" t="s">
        <v>43</v>
      </c>
      <c r="B32" s="61">
        <v>3.69</v>
      </c>
      <c r="C32" s="61">
        <v>-1.0000000000000231E-2</v>
      </c>
      <c r="D32" s="61">
        <v>4.33</v>
      </c>
      <c r="E32" s="62">
        <v>262</v>
      </c>
      <c r="F32" s="62">
        <v>379</v>
      </c>
      <c r="G32" s="61">
        <v>14.083969465648854</v>
      </c>
      <c r="H32" s="63">
        <v>-3.8167938931300327E-2</v>
      </c>
      <c r="I32" s="61">
        <v>11.424802110817943</v>
      </c>
      <c r="J32" s="61">
        <v>-0.64000000000000012</v>
      </c>
      <c r="K32" s="61">
        <v>2.6591673548309114</v>
      </c>
      <c r="L32" s="61">
        <v>3.27</v>
      </c>
      <c r="M32" s="64">
        <f>'[1]Исходный для набора'!W13</f>
        <v>3.7</v>
      </c>
      <c r="N32" s="65">
        <f>'[1]Исходный для набора'!X13</f>
        <v>378</v>
      </c>
      <c r="O32" s="64">
        <f>'[1]Исходный для набора'!Y13</f>
        <v>4.5999999999999996</v>
      </c>
    </row>
    <row r="33" spans="1:15" ht="18.75" x14ac:dyDescent="0.3">
      <c r="A33" s="60" t="s">
        <v>44</v>
      </c>
      <c r="B33" s="61">
        <v>10.59</v>
      </c>
      <c r="C33" s="61">
        <v>-0.13000000000000078</v>
      </c>
      <c r="D33" s="61">
        <v>11.4</v>
      </c>
      <c r="E33" s="62">
        <v>725</v>
      </c>
      <c r="F33" s="62">
        <v>760</v>
      </c>
      <c r="G33" s="61">
        <v>14.606896551724137</v>
      </c>
      <c r="H33" s="63">
        <v>-0.1793103448275879</v>
      </c>
      <c r="I33" s="61">
        <v>15.000000000000002</v>
      </c>
      <c r="J33" s="61">
        <v>-0.8100000000000005</v>
      </c>
      <c r="K33" s="61">
        <v>-0.39310344827586441</v>
      </c>
      <c r="L33" s="61">
        <v>11.46</v>
      </c>
      <c r="M33" s="64">
        <f>'[1]Исходный для набора'!W27</f>
        <v>10.72</v>
      </c>
      <c r="N33" s="65">
        <f>'[1]Исходный для набора'!X27</f>
        <v>760</v>
      </c>
      <c r="O33" s="64">
        <f>'[1]Исходный для набора'!Y27</f>
        <v>11.9</v>
      </c>
    </row>
    <row r="34" spans="1:15" s="74" customFormat="1" ht="18.75" x14ac:dyDescent="0.3">
      <c r="A34" s="67" t="s">
        <v>45</v>
      </c>
      <c r="B34" s="68">
        <v>100.932</v>
      </c>
      <c r="C34" s="68">
        <v>-1.5630000000000024</v>
      </c>
      <c r="D34" s="68">
        <v>109.38000000000001</v>
      </c>
      <c r="E34" s="69">
        <v>7597</v>
      </c>
      <c r="F34" s="69">
        <v>7567</v>
      </c>
      <c r="G34" s="68">
        <v>13.285770698960116</v>
      </c>
      <c r="H34" s="70">
        <v>-0.20573910754245084</v>
      </c>
      <c r="I34" s="68">
        <v>14.454869829522931</v>
      </c>
      <c r="J34" s="68">
        <v>-8.4480000000000075</v>
      </c>
      <c r="K34" s="71">
        <v>-1.1690991305628149</v>
      </c>
      <c r="L34" s="68">
        <v>114.6</v>
      </c>
      <c r="M34" s="73">
        <f>SUM(M28:M33)</f>
        <v>102.495</v>
      </c>
      <c r="N34" s="72">
        <f>SUM(N28:N33)</f>
        <v>7853</v>
      </c>
      <c r="O34" s="73">
        <f>SUM(O28:O33)</f>
        <v>113.9</v>
      </c>
    </row>
    <row r="35" spans="1:15" ht="18.75" x14ac:dyDescent="0.3">
      <c r="A35" s="60" t="s">
        <v>46</v>
      </c>
      <c r="B35" s="61">
        <v>2.57</v>
      </c>
      <c r="C35" s="61">
        <v>-3.0000000000000249E-2</v>
      </c>
      <c r="D35" s="61">
        <v>2.93</v>
      </c>
      <c r="E35" s="62">
        <v>152</v>
      </c>
      <c r="F35" s="62">
        <v>185</v>
      </c>
      <c r="G35" s="61">
        <v>16.907894736842103</v>
      </c>
      <c r="H35" s="63">
        <v>-0.19736842105263364</v>
      </c>
      <c r="I35" s="61">
        <v>15.837837837837839</v>
      </c>
      <c r="J35" s="61">
        <v>-0.36000000000000032</v>
      </c>
      <c r="K35" s="61">
        <v>1.070056899004264</v>
      </c>
      <c r="L35" s="61">
        <v>2.16</v>
      </c>
      <c r="M35" s="64">
        <f>'[1]Исходный для набора'!W17</f>
        <v>2.6</v>
      </c>
      <c r="N35" s="65">
        <f>'[1]Исходный для набора'!X17</f>
        <v>186</v>
      </c>
      <c r="O35" s="64">
        <f>'[1]Исходный для набора'!Y17</f>
        <v>2.88</v>
      </c>
    </row>
    <row r="36" spans="1:15" ht="18.75" x14ac:dyDescent="0.3">
      <c r="A36" s="60" t="s">
        <v>47</v>
      </c>
      <c r="B36" s="61">
        <v>0.3</v>
      </c>
      <c r="C36" s="61">
        <v>0</v>
      </c>
      <c r="D36" s="61">
        <v>0.4</v>
      </c>
      <c r="E36" s="62">
        <v>35</v>
      </c>
      <c r="F36" s="62">
        <v>41</v>
      </c>
      <c r="G36" s="61">
        <v>8.5714285714285712</v>
      </c>
      <c r="H36" s="63">
        <v>0</v>
      </c>
      <c r="I36" s="61">
        <v>9.7560975609756095</v>
      </c>
      <c r="J36" s="61">
        <v>-0.10000000000000003</v>
      </c>
      <c r="K36" s="61">
        <v>-1.1846689895470384</v>
      </c>
      <c r="L36" s="61">
        <v>0.2</v>
      </c>
      <c r="M36" s="64">
        <f>'[1]Исходный для набора'!W22</f>
        <v>0.3</v>
      </c>
      <c r="N36" s="65">
        <f>'[1]Исходный для набора'!X22</f>
        <v>38</v>
      </c>
      <c r="O36" s="64">
        <f>'[1]Исходный для набора'!Y22</f>
        <v>0.3</v>
      </c>
    </row>
    <row r="37" spans="1:15" ht="18.75" x14ac:dyDescent="0.3">
      <c r="A37" s="60" t="s">
        <v>48</v>
      </c>
      <c r="B37" s="61">
        <v>0.62</v>
      </c>
      <c r="C37" s="61">
        <v>0</v>
      </c>
      <c r="D37" s="61">
        <v>1.28</v>
      </c>
      <c r="E37" s="62">
        <v>78</v>
      </c>
      <c r="F37" s="62">
        <v>109</v>
      </c>
      <c r="G37" s="61">
        <v>7.9487179487179489</v>
      </c>
      <c r="H37" s="63">
        <v>0</v>
      </c>
      <c r="I37" s="61">
        <v>11.743119266055047</v>
      </c>
      <c r="J37" s="61">
        <v>-0.66</v>
      </c>
      <c r="K37" s="61">
        <v>-3.7944013173370976</v>
      </c>
      <c r="L37" s="61">
        <v>0.22</v>
      </c>
      <c r="M37" s="64">
        <f>'[1]Исходный для набора'!W32</f>
        <v>0.62</v>
      </c>
      <c r="N37" s="65">
        <f>'[1]Исходный для набора'!X32</f>
        <v>102</v>
      </c>
      <c r="O37" s="64">
        <f>'[1]Исходный для набора'!Y32</f>
        <v>1.3</v>
      </c>
    </row>
    <row r="38" spans="1:15" ht="18.75" x14ac:dyDescent="0.3">
      <c r="A38" s="67" t="s">
        <v>49</v>
      </c>
      <c r="B38" s="68">
        <v>3.4899999999999998</v>
      </c>
      <c r="C38" s="68">
        <v>-3.0000000000000249E-2</v>
      </c>
      <c r="D38" s="68">
        <v>4.6100000000000003</v>
      </c>
      <c r="E38" s="69">
        <v>265</v>
      </c>
      <c r="F38" s="69">
        <v>335</v>
      </c>
      <c r="G38" s="68">
        <v>13.169811320754716</v>
      </c>
      <c r="H38" s="70">
        <v>-0.11320754716981085</v>
      </c>
      <c r="I38" s="68">
        <v>13.761194029850747</v>
      </c>
      <c r="J38" s="68">
        <v>-1.1200000000000006</v>
      </c>
      <c r="K38" s="71">
        <v>-0.59138270909603108</v>
      </c>
      <c r="L38" s="68">
        <v>2.5800000000000005</v>
      </c>
      <c r="M38" s="73">
        <f>SUM(M35:M37)</f>
        <v>3.52</v>
      </c>
      <c r="N38" s="72">
        <f>SUM(N35:N37)</f>
        <v>326</v>
      </c>
      <c r="O38" s="73">
        <f>SUM(O35:O37)</f>
        <v>4.4799999999999995</v>
      </c>
    </row>
    <row r="39" spans="1:15" ht="18.75" x14ac:dyDescent="0.3">
      <c r="A39" s="60" t="s">
        <v>50</v>
      </c>
      <c r="B39" s="61">
        <v>1.55</v>
      </c>
      <c r="C39" s="61">
        <v>0</v>
      </c>
      <c r="D39" s="61">
        <v>7.22</v>
      </c>
      <c r="E39" s="62">
        <v>216</v>
      </c>
      <c r="F39" s="62">
        <v>849</v>
      </c>
      <c r="G39" s="61">
        <v>7.1759259259259256</v>
      </c>
      <c r="H39" s="63">
        <v>0</v>
      </c>
      <c r="I39" s="61">
        <v>8.5041224970553593</v>
      </c>
      <c r="J39" s="61">
        <v>-5.67</v>
      </c>
      <c r="K39" s="61">
        <v>-1.3281965711294337</v>
      </c>
      <c r="L39" s="61">
        <v>1.27</v>
      </c>
      <c r="M39" s="64">
        <f>'[1]Исходный для набора'!W18</f>
        <v>1.55</v>
      </c>
      <c r="N39" s="65">
        <f>'[1]Исходный для набора'!X18</f>
        <v>828</v>
      </c>
      <c r="O39" s="64">
        <f>'[1]Исходный для набора'!Y18</f>
        <v>7.5</v>
      </c>
    </row>
    <row r="40" spans="1:15" ht="18.75" x14ac:dyDescent="0.3">
      <c r="A40" s="60" t="s">
        <v>51</v>
      </c>
      <c r="B40" s="61">
        <v>168.67</v>
      </c>
      <c r="C40" s="61">
        <v>-0.11000000000001364</v>
      </c>
      <c r="D40" s="61">
        <v>167.52</v>
      </c>
      <c r="E40" s="62">
        <v>6365</v>
      </c>
      <c r="F40" s="62">
        <v>5880</v>
      </c>
      <c r="G40" s="61">
        <v>26.499607227022782</v>
      </c>
      <c r="H40" s="63">
        <v>-1.7282010997643482E-2</v>
      </c>
      <c r="I40" s="61">
        <v>28.489795918367349</v>
      </c>
      <c r="J40" s="61">
        <v>1.1499999999999773</v>
      </c>
      <c r="K40" s="75">
        <v>-1.9901886913445672</v>
      </c>
      <c r="L40" s="61">
        <v>169.76</v>
      </c>
      <c r="M40" s="64">
        <f>'[1]Исходный для набора'!W41</f>
        <v>168.78</v>
      </c>
      <c r="N40" s="65">
        <f>'[1]Исходный для набора'!X41</f>
        <v>5878</v>
      </c>
      <c r="O40" s="64">
        <f>'[1]Исходный для набора'!Y41</f>
        <v>162.80000000000001</v>
      </c>
    </row>
    <row r="41" spans="1:15" ht="18.75" x14ac:dyDescent="0.3">
      <c r="A41" s="60" t="s">
        <v>52</v>
      </c>
      <c r="B41" s="61">
        <v>41.997999999999998</v>
      </c>
      <c r="C41" s="61">
        <v>-0.20400000000000063</v>
      </c>
      <c r="D41" s="61">
        <v>40.799999999999997</v>
      </c>
      <c r="E41" s="62">
        <v>2646</v>
      </c>
      <c r="F41" s="62">
        <v>2583</v>
      </c>
      <c r="G41" s="61">
        <v>15.872260015117156</v>
      </c>
      <c r="H41" s="63">
        <v>-7.709750566893625E-2</v>
      </c>
      <c r="I41" s="61">
        <v>15.795586527293844</v>
      </c>
      <c r="J41" s="61">
        <v>1.1980000000000004</v>
      </c>
      <c r="K41" s="61">
        <v>7.6673487823311959E-2</v>
      </c>
      <c r="L41" s="61">
        <v>34.436</v>
      </c>
      <c r="M41" s="64">
        <f>'[1]Исходный для набора'!W28</f>
        <v>42.201999999999998</v>
      </c>
      <c r="N41" s="65">
        <f>'[1]Исходный для набора'!X28</f>
        <v>2582</v>
      </c>
      <c r="O41" s="64">
        <f>'[1]Исходный для набора'!Y28</f>
        <v>39.799999999999997</v>
      </c>
    </row>
    <row r="42" spans="1:15" ht="18.75" x14ac:dyDescent="0.3">
      <c r="A42" s="60" t="s">
        <v>53</v>
      </c>
      <c r="B42" s="61">
        <v>0.96</v>
      </c>
      <c r="C42" s="61">
        <v>-4.0000000000000036E-3</v>
      </c>
      <c r="D42" s="76">
        <v>1.07</v>
      </c>
      <c r="E42" s="62">
        <v>111</v>
      </c>
      <c r="F42" s="62">
        <v>150</v>
      </c>
      <c r="G42" s="61">
        <v>8.6486486486486491</v>
      </c>
      <c r="H42" s="63">
        <v>-3.6036036036033892E-2</v>
      </c>
      <c r="I42" s="61">
        <v>7.1333333333333337</v>
      </c>
      <c r="J42" s="61">
        <v>-0.1100000000000001</v>
      </c>
      <c r="K42" s="61">
        <v>1.5153153153153154</v>
      </c>
      <c r="L42" s="61">
        <v>0.82599999999999996</v>
      </c>
      <c r="M42" s="64">
        <f>'[1]Исходный для набора'!W19</f>
        <v>0.96399999999999997</v>
      </c>
      <c r="N42" s="65">
        <f>'[1]Исходный для набора'!X19</f>
        <v>150</v>
      </c>
      <c r="O42" s="64">
        <f>'[1]Исходный для набора'!Y19</f>
        <v>1.615</v>
      </c>
    </row>
    <row r="43" spans="1:15" ht="18.75" x14ac:dyDescent="0.3">
      <c r="A43" s="60" t="s">
        <v>54</v>
      </c>
      <c r="B43" s="61">
        <v>144.59</v>
      </c>
      <c r="C43" s="61">
        <v>-2.8599999999999852</v>
      </c>
      <c r="D43" s="61">
        <v>118.15</v>
      </c>
      <c r="E43" s="62">
        <v>7091</v>
      </c>
      <c r="F43" s="62">
        <v>7276</v>
      </c>
      <c r="G43" s="61">
        <v>20.390636017486955</v>
      </c>
      <c r="H43" s="63">
        <v>-0.4033281624594558</v>
      </c>
      <c r="I43" s="61">
        <v>16.238317757009348</v>
      </c>
      <c r="J43" s="61">
        <v>26.439999999999998</v>
      </c>
      <c r="K43" s="61">
        <v>4.1523182604776068</v>
      </c>
      <c r="L43" s="61">
        <v>143.32</v>
      </c>
      <c r="M43" s="64">
        <f>'[1]Исходный для набора'!W26</f>
        <v>147.44999999999999</v>
      </c>
      <c r="N43" s="65">
        <f>'[1]Исходный для набора'!X26</f>
        <v>7295</v>
      </c>
      <c r="O43" s="64">
        <f>'[1]Исходный для набора'!Y26</f>
        <v>116.7</v>
      </c>
    </row>
    <row r="44" spans="1:15" ht="18.75" x14ac:dyDescent="0.3">
      <c r="A44" s="60" t="s">
        <v>55</v>
      </c>
      <c r="B44" s="61">
        <v>88.5</v>
      </c>
      <c r="C44" s="61">
        <v>-1</v>
      </c>
      <c r="D44" s="61">
        <v>96.6</v>
      </c>
      <c r="E44" s="62">
        <v>4299</v>
      </c>
      <c r="F44" s="62">
        <v>4299</v>
      </c>
      <c r="G44" s="61">
        <v>20.586182833217027</v>
      </c>
      <c r="H44" s="63">
        <v>-0.23261223540358245</v>
      </c>
      <c r="I44" s="61">
        <v>22.470341939986042</v>
      </c>
      <c r="J44" s="61">
        <v>-8.0999999999999943</v>
      </c>
      <c r="K44" s="61">
        <v>-1.8841591067690153</v>
      </c>
      <c r="L44" s="61">
        <v>94.4</v>
      </c>
      <c r="M44" s="64">
        <f>'[1]Исходный для набора'!W25</f>
        <v>89.5</v>
      </c>
      <c r="N44" s="65">
        <f>'[1]Исходный для набора'!X25</f>
        <v>4038</v>
      </c>
      <c r="O44" s="64">
        <f>'[1]Исходный для набора'!Y25</f>
        <v>88.2</v>
      </c>
    </row>
    <row r="45" spans="1:15" s="74" customFormat="1" ht="18.75" x14ac:dyDescent="0.3">
      <c r="A45" s="67" t="s">
        <v>56</v>
      </c>
      <c r="B45" s="68">
        <v>446.26800000000003</v>
      </c>
      <c r="C45" s="68">
        <v>-4.1779999999999973</v>
      </c>
      <c r="D45" s="68">
        <v>431.36</v>
      </c>
      <c r="E45" s="69">
        <v>20728</v>
      </c>
      <c r="F45" s="69">
        <v>21037</v>
      </c>
      <c r="G45" s="68">
        <v>21.529718255499809</v>
      </c>
      <c r="H45" s="70">
        <v>-0.20156310304901481</v>
      </c>
      <c r="I45" s="68">
        <v>20.504824832438086</v>
      </c>
      <c r="J45" s="68">
        <v>14.908000000000015</v>
      </c>
      <c r="K45" s="71">
        <v>1.024893423061723</v>
      </c>
      <c r="L45" s="68">
        <v>444.01199999999994</v>
      </c>
      <c r="M45" s="73">
        <f>SUM(M39:M44)</f>
        <v>450.44600000000003</v>
      </c>
      <c r="N45" s="72">
        <f>SUM(N39:N44)</f>
        <v>20771</v>
      </c>
      <c r="O45" s="73">
        <f>SUM(O39:O44)</f>
        <v>416.61500000000001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2" customFormat="1" ht="18.75" x14ac:dyDescent="0.2">
      <c r="A47" s="77" t="s">
        <v>57</v>
      </c>
      <c r="B47" s="78">
        <v>1253.2120000000002</v>
      </c>
      <c r="C47" s="78">
        <v>-13.531999999999925</v>
      </c>
      <c r="D47" s="78">
        <v>1287.1199999999997</v>
      </c>
      <c r="E47" s="78">
        <v>60071</v>
      </c>
      <c r="F47" s="78">
        <v>63083</v>
      </c>
      <c r="G47" s="78">
        <v>20.9</v>
      </c>
      <c r="H47" s="78">
        <v>-0.1874465216160921</v>
      </c>
      <c r="I47" s="78">
        <v>20.399999999999999</v>
      </c>
      <c r="J47" s="78">
        <v>-33.907999999999447</v>
      </c>
      <c r="K47" s="78">
        <v>0.5</v>
      </c>
      <c r="L47" s="78">
        <v>1282.441</v>
      </c>
      <c r="M47" s="79">
        <f>'[1]Исходный для набора'!W43</f>
        <v>1266.7440000000001</v>
      </c>
      <c r="N47" s="80">
        <f>'[1]Исходный для набора'!X43</f>
        <v>63903</v>
      </c>
      <c r="O47" s="81">
        <f>'[1]Исходный для набора'!Y43</f>
        <v>1285.4549999999995</v>
      </c>
    </row>
    <row r="48" spans="1:15" ht="18.75" x14ac:dyDescent="0.3">
      <c r="A48" s="83"/>
      <c r="B48" s="83"/>
      <c r="C48" s="84"/>
      <c r="D48" s="84"/>
      <c r="E48" s="85"/>
      <c r="F48" s="85"/>
      <c r="G48" s="84"/>
      <c r="H48" s="86"/>
      <c r="I48" s="84"/>
      <c r="J48" s="87"/>
      <c r="K48" s="84"/>
      <c r="L48" s="84"/>
      <c r="M48" s="88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4"/>
      <c r="M49" s="88"/>
      <c r="N49" s="66"/>
    </row>
    <row r="50" spans="1:14" ht="15" customHeight="1" x14ac:dyDescent="0.3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4"/>
      <c r="M50" s="88"/>
      <c r="N50" s="66"/>
    </row>
    <row r="51" spans="1:14" ht="32.25" customHeight="1" x14ac:dyDescent="0.3">
      <c r="A51" s="90" t="s">
        <v>59</v>
      </c>
      <c r="B51" s="91" t="s">
        <v>60</v>
      </c>
      <c r="C51" s="92"/>
      <c r="D51" s="92"/>
      <c r="E51" s="92"/>
      <c r="F51" s="92"/>
      <c r="G51" s="93"/>
      <c r="H51" s="94" t="s">
        <v>61</v>
      </c>
      <c r="I51" s="95"/>
      <c r="J51" s="95"/>
      <c r="K51" s="96"/>
      <c r="L51" s="97"/>
      <c r="M51" s="88"/>
      <c r="N51" s="66"/>
    </row>
    <row r="52" spans="1:14" ht="30.75" customHeight="1" x14ac:dyDescent="0.2">
      <c r="A52" s="98"/>
      <c r="B52" s="99" t="s">
        <v>69</v>
      </c>
      <c r="C52" s="100"/>
      <c r="D52" s="100"/>
      <c r="E52" s="100"/>
      <c r="F52" s="100"/>
      <c r="G52" s="101"/>
      <c r="H52" s="99"/>
      <c r="I52" s="100"/>
      <c r="J52" s="100"/>
      <c r="K52" s="101"/>
      <c r="L52" s="11"/>
      <c r="M52" s="88"/>
      <c r="N52" s="66"/>
    </row>
    <row r="53" spans="1:14" ht="30" customHeight="1" x14ac:dyDescent="0.2">
      <c r="A53" s="102"/>
      <c r="B53" s="103" t="s">
        <v>62</v>
      </c>
      <c r="C53" s="104"/>
      <c r="D53" s="103" t="s">
        <v>63</v>
      </c>
      <c r="E53" s="105"/>
      <c r="F53" s="105"/>
      <c r="G53" s="104"/>
      <c r="H53" s="103" t="s">
        <v>68</v>
      </c>
      <c r="I53" s="105"/>
      <c r="J53" s="105"/>
      <c r="K53" s="104"/>
      <c r="L53" s="11"/>
      <c r="M53" s="88"/>
      <c r="N53" s="66"/>
    </row>
    <row r="54" spans="1:14" ht="15" customHeight="1" x14ac:dyDescent="0.3">
      <c r="A54" s="106" t="s">
        <v>64</v>
      </c>
      <c r="B54" s="103" t="s">
        <v>17</v>
      </c>
      <c r="C54" s="104"/>
      <c r="D54" s="103" t="s">
        <v>17</v>
      </c>
      <c r="E54" s="104"/>
      <c r="F54" s="107" t="s">
        <v>65</v>
      </c>
      <c r="G54" s="108"/>
      <c r="H54" s="109" t="s">
        <v>66</v>
      </c>
      <c r="I54" s="110"/>
      <c r="J54" s="110"/>
      <c r="K54" s="111"/>
      <c r="L54" s="84"/>
      <c r="M54" s="88"/>
      <c r="N54" s="66"/>
    </row>
    <row r="55" spans="1:14" ht="15" customHeight="1" x14ac:dyDescent="0.3">
      <c r="A55" s="112" t="s">
        <v>70</v>
      </c>
      <c r="B55" s="113">
        <v>1253.2120000000002</v>
      </c>
      <c r="C55" s="114"/>
      <c r="D55" s="115">
        <v>274248.65600000002</v>
      </c>
      <c r="E55" s="116"/>
      <c r="F55" s="117">
        <v>1345.3360000000102</v>
      </c>
      <c r="G55" s="118"/>
      <c r="H55" s="119">
        <v>60071</v>
      </c>
      <c r="I55" s="120"/>
      <c r="J55" s="120"/>
      <c r="K55" s="121"/>
      <c r="L55" s="122"/>
      <c r="M55" s="88"/>
      <c r="N55" s="66"/>
    </row>
    <row r="56" spans="1:14" ht="15" customHeight="1" x14ac:dyDescent="0.3">
      <c r="A56" s="112" t="s">
        <v>71</v>
      </c>
      <c r="B56" s="113">
        <v>1287.1199999999997</v>
      </c>
      <c r="C56" s="114"/>
      <c r="D56" s="115">
        <v>272903.32</v>
      </c>
      <c r="E56" s="116"/>
      <c r="F56" s="123"/>
      <c r="G56" s="124"/>
      <c r="H56" s="119">
        <v>63083</v>
      </c>
      <c r="I56" s="120"/>
      <c r="J56" s="120"/>
      <c r="K56" s="121"/>
      <c r="L56" s="122"/>
      <c r="M56" s="88"/>
      <c r="N56" s="66"/>
    </row>
    <row r="57" spans="1:14" ht="15" customHeight="1" x14ac:dyDescent="0.3">
      <c r="A57" s="112" t="s">
        <v>72</v>
      </c>
      <c r="B57" s="113">
        <v>1285.4549999999995</v>
      </c>
      <c r="C57" s="114"/>
      <c r="D57" s="115">
        <v>256377.68599999999</v>
      </c>
      <c r="E57" s="116"/>
      <c r="F57" s="123"/>
      <c r="G57" s="124"/>
      <c r="H57" s="119">
        <v>70223</v>
      </c>
      <c r="I57" s="120"/>
      <c r="J57" s="120"/>
      <c r="K57" s="121"/>
      <c r="L57" s="122"/>
      <c r="M57" s="88"/>
      <c r="N57" s="66"/>
    </row>
    <row r="58" spans="1:14" x14ac:dyDescent="0.2">
      <c r="A58" s="125"/>
      <c r="B58" s="125"/>
      <c r="C58" s="88"/>
      <c r="D58" s="88"/>
      <c r="E58" s="126"/>
      <c r="F58" s="126"/>
      <c r="G58" s="88"/>
      <c r="H58" s="88"/>
      <c r="I58" s="88"/>
      <c r="J58" s="127"/>
      <c r="K58" s="88"/>
      <c r="L58" s="88"/>
      <c r="M58" s="88"/>
      <c r="N58" s="66"/>
    </row>
    <row r="59" spans="1:14" x14ac:dyDescent="0.2">
      <c r="A59" s="128"/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</row>
    <row r="60" spans="1:14" x14ac:dyDescent="0.2">
      <c r="A60" s="128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</row>
    <row r="61" spans="1:14" x14ac:dyDescent="0.2">
      <c r="A61" s="128"/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</row>
    <row r="62" spans="1:14" x14ac:dyDescent="0.2">
      <c r="A62" s="128"/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</row>
    <row r="63" spans="1:14" x14ac:dyDescent="0.2">
      <c r="A63" s="128"/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</row>
    <row r="64" spans="1:14" x14ac:dyDescent="0.2">
      <c r="A64" s="128"/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</row>
    <row r="65" spans="1:12" x14ac:dyDescent="0.2">
      <c r="A65" s="128"/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</row>
    <row r="66" spans="1:12" x14ac:dyDescent="0.2">
      <c r="A66" s="128"/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54" orientation="portrait" r:id="rId1"/>
  <headerFooter alignWithMargins="0"/>
  <rowBreaks count="1" manualBreakCount="1">
    <brk id="25" max="12" man="1"/>
  </rowBreaks>
  <colBreaks count="1" manualBreakCount="1">
    <brk id="3" min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2024-07-30T02:14:24Z</dcterms:created>
  <dcterms:modified xsi:type="dcterms:W3CDTF">2024-07-30T02:15:14Z</dcterms:modified>
</cp:coreProperties>
</file>