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4\7. Июль\"/>
    </mc:Choice>
  </mc:AlternateContent>
  <bookViews>
    <workbookView xWindow="0" yWindow="0" windowWidth="28800" windowHeight="1183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 l="1"/>
  <c r="N47" i="1"/>
  <c r="M47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O45" i="1" s="1"/>
  <c r="N39" i="1"/>
  <c r="N45" i="1" s="1"/>
  <c r="M39" i="1"/>
  <c r="M45" i="1" s="1"/>
  <c r="O37" i="1"/>
  <c r="N37" i="1"/>
  <c r="M37" i="1"/>
  <c r="O36" i="1"/>
  <c r="N36" i="1"/>
  <c r="M36" i="1"/>
  <c r="O35" i="1"/>
  <c r="O38" i="1" s="1"/>
  <c r="N35" i="1"/>
  <c r="N38" i="1" s="1"/>
  <c r="M35" i="1"/>
  <c r="M38" i="1" s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O34" i="1" s="1"/>
  <c r="N28" i="1"/>
  <c r="N34" i="1" s="1"/>
  <c r="M28" i="1"/>
  <c r="M34" i="1" s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N27" i="1" s="1"/>
  <c r="M21" i="1"/>
  <c r="O20" i="1"/>
  <c r="O27" i="1" s="1"/>
  <c r="N20" i="1"/>
  <c r="M20" i="1"/>
  <c r="M27" i="1" s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O19" i="1" s="1"/>
  <c r="N10" i="1"/>
  <c r="N19" i="1" s="1"/>
  <c r="M10" i="1"/>
  <c r="M19" i="1" s="1"/>
  <c r="N7" i="1"/>
</calcChain>
</file>

<file path=xl/sharedStrings.xml><?xml version="1.0" encoding="utf-8"?>
<sst xmlns="http://schemas.openxmlformats.org/spreadsheetml/2006/main" count="81" uniqueCount="73">
  <si>
    <t>ОПЕРАТИВНАЯ ИНФОРМАЦИЯ О НАДОЕ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</si>
  <si>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</si>
  <si>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</si>
  <si>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</si>
  <si>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</si>
  <si>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</si>
  <si>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</si>
  <si>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</si>
  <si>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</si>
  <si>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2024 год</t>
  </si>
  <si>
    <t>+/-к пред дню</t>
  </si>
  <si>
    <t>2023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</si>
  <si>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</si>
  <si>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</si>
  <si>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</si>
  <si>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</si>
  <si>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</si>
  <si>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</si>
  <si>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</si>
  <si>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</si>
  <si>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</si>
  <si>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</si>
  <si>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</si>
  <si>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</si>
  <si>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район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</si>
  <si>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</si>
  <si>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</si>
  <si>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</si>
  <si>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</si>
  <si>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</si>
  <si>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</si>
  <si>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</si>
  <si>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район</t>
  </si>
  <si>
    <t>Тюхтетский мунициральный округ</t>
  </si>
  <si>
    <t>Назаровский район</t>
  </si>
  <si>
    <t>Ужурский район</t>
  </si>
  <si>
    <t>Шарыповский мунициральный округ</t>
  </si>
  <si>
    <t>Новоселовский район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</si>
  <si>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</si>
  <si>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</si>
  <si>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</si>
  <si>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</si>
  <si>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</si>
  <si>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</si>
  <si>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</si>
  <si>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</si>
  <si>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</si>
  <si>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</si>
  <si>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мунициральный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</si>
  <si>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</si>
  <si>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</si>
  <si>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</si>
  <si>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</si>
  <si>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</si>
  <si>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</si>
  <si>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</si>
  <si>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</si>
  <si>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</si>
  <si>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</si>
  <si>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</si>
  <si>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</si>
  <si>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</si>
  <si>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</si>
  <si>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</si>
  <si>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</si>
  <si>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+/- 2024/2023, тонн</t>
  </si>
  <si>
    <t>всего</t>
  </si>
  <si>
    <t>Разница к 2023 году +/-</t>
  </si>
  <si>
    <t>на 1 июля</t>
  </si>
  <si>
    <t xml:space="preserve"> на 24 июля</t>
  </si>
  <si>
    <t>2024 г</t>
  </si>
  <si>
    <t>2023 г</t>
  </si>
  <si>
    <t>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</si>
</sst>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"/>
    <numFmt numFmtId="167" formatCode="#,##0.0_р_."/>
    <numFmt numFmtId="168" formatCode="_-* #,##0.00_р_._-;\-* #,##0.00_р_._-;_-* &quot;-&quot;??_р_._-;_-@_-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 Cyr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8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14" fontId="5" fillId="2" borderId="0" xfId="0" applyNumberFormat="1" applyFont="1" applyFill="1" applyBorder="1" applyAlignment="1">
      <alignment horizontal="left" vertical="center"/>
    </xf>
    <xf numFmtId="14" fontId="5" fillId="2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5" fillId="3" borderId="9" xfId="0" applyNumberFormat="1" applyFont="1" applyFill="1" applyBorder="1" applyAlignment="1">
      <alignment vertical="center"/>
    </xf>
    <xf numFmtId="164" fontId="5" fillId="3" borderId="5" xfId="0" applyNumberFormat="1" applyFont="1" applyFill="1" applyBorder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164" fontId="5" fillId="3" borderId="9" xfId="0" applyNumberFormat="1" applyFont="1" applyFill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/>
    </xf>
    <xf numFmtId="164" fontId="5" fillId="3" borderId="9" xfId="0" applyNumberFormat="1" applyFont="1" applyFill="1" applyBorder="1" applyAlignment="1">
      <alignment horizontal="left" vertical="center"/>
    </xf>
    <xf numFmtId="166" fontId="5" fillId="3" borderId="9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7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167" fontId="4" fillId="0" borderId="5" xfId="0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horizontal="center" vertical="center"/>
    </xf>
    <xf numFmtId="169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%20(&#1064;&#1045;&#1050;&#105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>
        <row r="7">
          <cell r="X7" t="str">
            <v>2022 год</v>
          </cell>
        </row>
        <row r="9">
          <cell r="W9">
            <v>53.375</v>
          </cell>
          <cell r="X9">
            <v>1870</v>
          </cell>
          <cell r="Y9">
            <v>44.1</v>
          </cell>
        </row>
        <row r="10">
          <cell r="W10">
            <v>4.68</v>
          </cell>
          <cell r="X10">
            <v>366</v>
          </cell>
          <cell r="Y10">
            <v>4.96</v>
          </cell>
        </row>
        <row r="11">
          <cell r="W11">
            <v>51.12</v>
          </cell>
          <cell r="X11">
            <v>3333</v>
          </cell>
          <cell r="Y11">
            <v>52.4</v>
          </cell>
        </row>
        <row r="12">
          <cell r="W12">
            <v>9.9700000000000006</v>
          </cell>
          <cell r="X12">
            <v>740</v>
          </cell>
          <cell r="Y12">
            <v>11.3</v>
          </cell>
        </row>
        <row r="13">
          <cell r="W13">
            <v>3.72</v>
          </cell>
          <cell r="X13">
            <v>378</v>
          </cell>
          <cell r="Y13">
            <v>4.57</v>
          </cell>
        </row>
        <row r="14">
          <cell r="W14">
            <v>0.65700000000000003</v>
          </cell>
          <cell r="X14">
            <v>59</v>
          </cell>
          <cell r="Y14">
            <v>0.8</v>
          </cell>
        </row>
        <row r="15">
          <cell r="W15">
            <v>14.29</v>
          </cell>
          <cell r="X15">
            <v>1015</v>
          </cell>
          <cell r="Y15">
            <v>13.3</v>
          </cell>
        </row>
        <row r="16">
          <cell r="W16">
            <v>20.22</v>
          </cell>
          <cell r="X16">
            <v>1285</v>
          </cell>
          <cell r="Y16">
            <v>20.399999999999999</v>
          </cell>
        </row>
        <row r="17">
          <cell r="W17">
            <v>2.52</v>
          </cell>
          <cell r="X17">
            <v>186</v>
          </cell>
          <cell r="Y17">
            <v>2.88</v>
          </cell>
        </row>
        <row r="18">
          <cell r="W18">
            <v>1.55</v>
          </cell>
          <cell r="X18">
            <v>828</v>
          </cell>
          <cell r="Y18">
            <v>7.5</v>
          </cell>
        </row>
        <row r="19">
          <cell r="W19">
            <v>0</v>
          </cell>
          <cell r="X19">
            <v>150</v>
          </cell>
          <cell r="Y19">
            <v>1.65</v>
          </cell>
        </row>
        <row r="20">
          <cell r="W20">
            <v>2.57</v>
          </cell>
          <cell r="X20">
            <v>1082</v>
          </cell>
          <cell r="Y20">
            <v>9.6999999999999993</v>
          </cell>
        </row>
        <row r="21">
          <cell r="W21">
            <v>0.67</v>
          </cell>
          <cell r="X21">
            <v>466</v>
          </cell>
          <cell r="Y21">
            <v>7.3</v>
          </cell>
        </row>
        <row r="22">
          <cell r="W22">
            <v>0.3</v>
          </cell>
          <cell r="X22">
            <v>38</v>
          </cell>
          <cell r="Y22">
            <v>0.4</v>
          </cell>
        </row>
        <row r="23">
          <cell r="W23">
            <v>199.29</v>
          </cell>
          <cell r="X23">
            <v>10626</v>
          </cell>
          <cell r="Y23">
            <v>228.05</v>
          </cell>
        </row>
        <row r="25">
          <cell r="W25">
            <v>87.9</v>
          </cell>
          <cell r="X25">
            <v>4038</v>
          </cell>
          <cell r="Y25">
            <v>87</v>
          </cell>
        </row>
        <row r="26">
          <cell r="W26">
            <v>149.47</v>
          </cell>
          <cell r="X26">
            <v>7295</v>
          </cell>
          <cell r="Y26">
            <v>116.9</v>
          </cell>
        </row>
        <row r="27">
          <cell r="W27">
            <v>11.17</v>
          </cell>
          <cell r="X27">
            <v>760</v>
          </cell>
          <cell r="Y27">
            <v>12</v>
          </cell>
        </row>
        <row r="28">
          <cell r="W28">
            <v>42.892000000000003</v>
          </cell>
          <cell r="X28">
            <v>2582</v>
          </cell>
          <cell r="Y28">
            <v>40.1</v>
          </cell>
        </row>
        <row r="29">
          <cell r="W29">
            <v>116.1</v>
          </cell>
          <cell r="X29">
            <v>4971</v>
          </cell>
          <cell r="Y29">
            <v>118.6</v>
          </cell>
        </row>
        <row r="30">
          <cell r="W30">
            <v>10.18</v>
          </cell>
          <cell r="X30">
            <v>641</v>
          </cell>
          <cell r="Y30">
            <v>9.6999999999999993</v>
          </cell>
        </row>
        <row r="31">
          <cell r="W31">
            <v>33.200000000000003</v>
          </cell>
          <cell r="X31">
            <v>1500</v>
          </cell>
          <cell r="Y31">
            <v>33.1</v>
          </cell>
        </row>
        <row r="32">
          <cell r="W32">
            <v>0.62</v>
          </cell>
          <cell r="X32">
            <v>102</v>
          </cell>
          <cell r="Y32">
            <v>1.3</v>
          </cell>
        </row>
        <row r="33">
          <cell r="W33">
            <v>46.1</v>
          </cell>
          <cell r="X33">
            <v>2365</v>
          </cell>
          <cell r="Y33">
            <v>47.9</v>
          </cell>
        </row>
        <row r="34">
          <cell r="W34">
            <v>10.71</v>
          </cell>
          <cell r="X34">
            <v>797</v>
          </cell>
          <cell r="Y34">
            <v>11.5</v>
          </cell>
        </row>
        <row r="35">
          <cell r="W35">
            <v>9.3719999999999999</v>
          </cell>
          <cell r="X35">
            <v>1357</v>
          </cell>
          <cell r="Y35">
            <v>14.2</v>
          </cell>
        </row>
        <row r="37">
          <cell r="W37">
            <v>1.2</v>
          </cell>
          <cell r="X37">
            <v>100</v>
          </cell>
          <cell r="Y37">
            <v>1.3</v>
          </cell>
        </row>
        <row r="38">
          <cell r="W38">
            <v>202.66</v>
          </cell>
          <cell r="X38">
            <v>7269</v>
          </cell>
          <cell r="Y38">
            <v>196.6</v>
          </cell>
        </row>
        <row r="39">
          <cell r="W39">
            <v>7.32</v>
          </cell>
          <cell r="X39">
            <v>440</v>
          </cell>
          <cell r="Y39">
            <v>8.1</v>
          </cell>
        </row>
        <row r="40">
          <cell r="W40">
            <v>17.079999999999998</v>
          </cell>
          <cell r="X40">
            <v>1386</v>
          </cell>
          <cell r="Y40">
            <v>20.2</v>
          </cell>
        </row>
        <row r="41">
          <cell r="W41">
            <v>168.35</v>
          </cell>
          <cell r="X41">
            <v>5878</v>
          </cell>
          <cell r="Y41">
            <v>158.4</v>
          </cell>
        </row>
        <row r="43">
          <cell r="W43">
            <v>1279.2559999999999</v>
          </cell>
          <cell r="X43">
            <v>63903</v>
          </cell>
          <cell r="Y43">
            <v>1286.21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66"/>
  <sheetViews>
    <sheetView tabSelected="1" topLeftCell="A2" zoomScale="60" zoomScaleNormal="60" zoomScaleSheetLayoutView="80" workbookViewId="0">
      <selection activeCell="A2" sqref="A2:L57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v>45497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">
        <v>67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">
        <v>68</v>
      </c>
      <c r="F6" s="31"/>
      <c r="G6" s="32">
        <v>2024</v>
      </c>
      <c r="H6" s="28" t="s">
        <v>12</v>
      </c>
      <c r="I6" s="32" t="s">
        <v>11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набора'!X7</f>
        <v>2022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v>52.622999999999998</v>
      </c>
      <c r="C10" s="61">
        <v>-0.75200000000000244</v>
      </c>
      <c r="D10" s="61">
        <v>46.39</v>
      </c>
      <c r="E10" s="62">
        <v>1851</v>
      </c>
      <c r="F10" s="62">
        <v>1847</v>
      </c>
      <c r="G10" s="61">
        <v>28.429497568881683</v>
      </c>
      <c r="H10" s="63">
        <v>-0.40626688276607581</v>
      </c>
      <c r="I10" s="61">
        <v>25.116404981050355</v>
      </c>
      <c r="J10" s="61">
        <v>6.232999999999997</v>
      </c>
      <c r="K10" s="61">
        <v>3.3130925878313278</v>
      </c>
      <c r="L10" s="61">
        <v>54.76</v>
      </c>
      <c r="M10" s="64">
        <f>'[1]Исходный для набора'!W9</f>
        <v>53.375</v>
      </c>
      <c r="N10" s="65">
        <f>'[1]Исходный для набора'!X9</f>
        <v>1870</v>
      </c>
      <c r="O10" s="64">
        <f>'[1]Исходный для набора'!Y9</f>
        <v>44.1</v>
      </c>
    </row>
    <row r="11" spans="1:23" ht="18.75" x14ac:dyDescent="0.3">
      <c r="A11" s="60" t="s">
        <v>22</v>
      </c>
      <c r="B11" s="61">
        <v>198.89</v>
      </c>
      <c r="C11" s="61">
        <v>-0.40000000000000568</v>
      </c>
      <c r="D11" s="61">
        <v>219.89</v>
      </c>
      <c r="E11" s="62">
        <v>9497</v>
      </c>
      <c r="F11" s="62">
        <v>10706</v>
      </c>
      <c r="G11" s="61">
        <v>20.942402864062334</v>
      </c>
      <c r="H11" s="63">
        <v>-4.2118563756975647E-2</v>
      </c>
      <c r="I11" s="61">
        <v>20.538950121427238</v>
      </c>
      <c r="J11" s="61">
        <v>-21</v>
      </c>
      <c r="K11" s="61">
        <v>0.40345274263509623</v>
      </c>
      <c r="L11" s="61">
        <v>210.75</v>
      </c>
      <c r="M11" s="64">
        <f>'[1]Исходный для набора'!W23</f>
        <v>199.29</v>
      </c>
      <c r="N11" s="65">
        <f>'[1]Исходный для набора'!X23</f>
        <v>10626</v>
      </c>
      <c r="O11" s="64">
        <f>'[1]Исходный для набора'!Y23</f>
        <v>228.05</v>
      </c>
    </row>
    <row r="12" spans="1:23" ht="18.75" x14ac:dyDescent="0.3">
      <c r="A12" s="60" t="s">
        <v>23</v>
      </c>
      <c r="B12" s="61">
        <v>13.98</v>
      </c>
      <c r="C12" s="61">
        <v>-0.30999999999999872</v>
      </c>
      <c r="D12" s="61">
        <v>13.9</v>
      </c>
      <c r="E12" s="62">
        <v>1017</v>
      </c>
      <c r="F12" s="62">
        <v>1015</v>
      </c>
      <c r="G12" s="61">
        <v>13.746312684365783</v>
      </c>
      <c r="H12" s="63">
        <v>-0.30481809242871094</v>
      </c>
      <c r="I12" s="61">
        <v>13.694581280788178</v>
      </c>
      <c r="J12" s="61">
        <v>8.0000000000000071E-2</v>
      </c>
      <c r="K12" s="61">
        <v>5.1731403577605306E-2</v>
      </c>
      <c r="L12" s="61">
        <v>19.670000000000002</v>
      </c>
      <c r="M12" s="64">
        <f>'[1]Исходный для набора'!W15</f>
        <v>14.29</v>
      </c>
      <c r="N12" s="65">
        <f>'[1]Исходный для набора'!X15</f>
        <v>1015</v>
      </c>
      <c r="O12" s="64">
        <f>'[1]Исходный для набора'!Y15</f>
        <v>13.3</v>
      </c>
    </row>
    <row r="13" spans="1:23" ht="18.75" x14ac:dyDescent="0.3">
      <c r="A13" s="60" t="s">
        <v>24</v>
      </c>
      <c r="B13" s="61">
        <v>2.57</v>
      </c>
      <c r="C13" s="61">
        <v>0</v>
      </c>
      <c r="D13" s="61">
        <v>6.1</v>
      </c>
      <c r="E13" s="62">
        <v>253</v>
      </c>
      <c r="F13" s="62">
        <v>452</v>
      </c>
      <c r="G13" s="61">
        <v>10.158102766798418</v>
      </c>
      <c r="H13" s="63">
        <v>0</v>
      </c>
      <c r="I13" s="61">
        <v>13.495575221238937</v>
      </c>
      <c r="J13" s="61">
        <v>-3.53</v>
      </c>
      <c r="K13" s="61">
        <v>-3.337472454440519</v>
      </c>
      <c r="L13" s="61">
        <v>2.61</v>
      </c>
      <c r="M13" s="64">
        <f>'[1]Исходный для набора'!W20</f>
        <v>2.57</v>
      </c>
      <c r="N13" s="65">
        <f>'[1]Исходный для набора'!X20</f>
        <v>1082</v>
      </c>
      <c r="O13" s="64">
        <f>'[1]Исходный для набора'!Y20</f>
        <v>9.6999999999999993</v>
      </c>
    </row>
    <row r="14" spans="1:23" ht="18.75" x14ac:dyDescent="0.3">
      <c r="A14" s="60" t="s">
        <v>25</v>
      </c>
      <c r="B14" s="61">
        <v>10.144</v>
      </c>
      <c r="C14" s="61">
        <v>-3.5999999999999588E-2</v>
      </c>
      <c r="D14" s="61">
        <v>9.61</v>
      </c>
      <c r="E14" s="62">
        <v>671</v>
      </c>
      <c r="F14" s="62">
        <v>674</v>
      </c>
      <c r="G14" s="61">
        <v>15.117734724292101</v>
      </c>
      <c r="H14" s="63">
        <v>-5.3651266766021166E-2</v>
      </c>
      <c r="I14" s="61">
        <v>14.258160237388724</v>
      </c>
      <c r="J14" s="61">
        <v>0.5340000000000007</v>
      </c>
      <c r="K14" s="61">
        <v>0.85957448690337657</v>
      </c>
      <c r="L14" s="61">
        <v>6.21</v>
      </c>
      <c r="M14" s="64">
        <f>'[1]Исходный для набора'!W30</f>
        <v>10.18</v>
      </c>
      <c r="N14" s="65">
        <f>'[1]Исходный для набора'!X30</f>
        <v>641</v>
      </c>
      <c r="O14" s="64">
        <f>'[1]Исходный для набора'!Y30</f>
        <v>9.6999999999999993</v>
      </c>
    </row>
    <row r="15" spans="1:23" ht="18.75" x14ac:dyDescent="0.3">
      <c r="A15" s="60" t="s">
        <v>26</v>
      </c>
      <c r="B15" s="61">
        <v>0.66500000000000004</v>
      </c>
      <c r="C15" s="61">
        <v>-5.0000000000000044E-3</v>
      </c>
      <c r="D15" s="61">
        <v>1.05</v>
      </c>
      <c r="E15" s="62">
        <v>117</v>
      </c>
      <c r="F15" s="62">
        <v>219</v>
      </c>
      <c r="G15" s="61">
        <v>5.683760683760684</v>
      </c>
      <c r="H15" s="63">
        <v>-4.2735042735043471E-2</v>
      </c>
      <c r="I15" s="61">
        <v>4.794520547945206</v>
      </c>
      <c r="J15" s="61">
        <v>-0.38500000000000001</v>
      </c>
      <c r="K15" s="61">
        <v>0.88924013581547801</v>
      </c>
      <c r="L15" s="61">
        <v>0.78</v>
      </c>
      <c r="M15" s="64">
        <f>'[1]Исходный для набора'!W21</f>
        <v>0.67</v>
      </c>
      <c r="N15" s="65">
        <f>'[1]Исходный для набора'!X21</f>
        <v>466</v>
      </c>
      <c r="O15" s="64">
        <f>'[1]Исходный для набора'!Y21</f>
        <v>7.3</v>
      </c>
    </row>
    <row r="16" spans="1:23" ht="18.75" x14ac:dyDescent="0.3">
      <c r="A16" s="60" t="s">
        <v>27</v>
      </c>
      <c r="B16" s="61">
        <v>46.37</v>
      </c>
      <c r="C16" s="61">
        <v>0.26999999999999602</v>
      </c>
      <c r="D16" s="61">
        <v>46.29</v>
      </c>
      <c r="E16" s="62">
        <v>2507</v>
      </c>
      <c r="F16" s="62">
        <v>2477</v>
      </c>
      <c r="G16" s="61">
        <v>18.496210610291186</v>
      </c>
      <c r="H16" s="63">
        <v>0.10769844435580467</v>
      </c>
      <c r="I16" s="61">
        <v>18.687928946306016</v>
      </c>
      <c r="J16" s="61">
        <v>7.9999999999998295E-2</v>
      </c>
      <c r="K16" s="61">
        <v>-0.19171833601483002</v>
      </c>
      <c r="L16" s="61">
        <v>50.85</v>
      </c>
      <c r="M16" s="64">
        <f>'[1]Исходный для набора'!W33</f>
        <v>46.1</v>
      </c>
      <c r="N16" s="65">
        <f>'[1]Исходный для набора'!X33</f>
        <v>2365</v>
      </c>
      <c r="O16" s="64">
        <f>'[1]Исходный для набора'!Y33</f>
        <v>47.9</v>
      </c>
    </row>
    <row r="17" spans="1:21" ht="18.75" x14ac:dyDescent="0.3">
      <c r="A17" s="60" t="s">
        <v>28</v>
      </c>
      <c r="B17" s="61">
        <v>10.71</v>
      </c>
      <c r="C17" s="61">
        <v>0</v>
      </c>
      <c r="D17" s="61">
        <v>8.32</v>
      </c>
      <c r="E17" s="62">
        <v>742</v>
      </c>
      <c r="F17" s="62">
        <v>542</v>
      </c>
      <c r="G17" s="61">
        <v>14.433962264150944</v>
      </c>
      <c r="H17" s="63">
        <v>0</v>
      </c>
      <c r="I17" s="61">
        <v>15.350553505535055</v>
      </c>
      <c r="J17" s="61">
        <v>2.3900000000000006</v>
      </c>
      <c r="K17" s="61">
        <v>-0.9165912413841113</v>
      </c>
      <c r="L17" s="61">
        <v>8.2100000000000009</v>
      </c>
      <c r="M17" s="64">
        <f>'[1]Исходный для набора'!W34</f>
        <v>10.71</v>
      </c>
      <c r="N17" s="65">
        <f>'[1]Исходный для набора'!X34</f>
        <v>797</v>
      </c>
      <c r="O17" s="64">
        <f>'[1]Исходный для набора'!Y34</f>
        <v>11.5</v>
      </c>
      <c r="U17" s="66"/>
    </row>
    <row r="18" spans="1:21" ht="18.75" x14ac:dyDescent="0.3">
      <c r="A18" s="60" t="s">
        <v>29</v>
      </c>
      <c r="B18" s="61">
        <v>6.9550000000000001</v>
      </c>
      <c r="C18" s="61">
        <v>-0.36500000000000021</v>
      </c>
      <c r="D18" s="61">
        <v>8</v>
      </c>
      <c r="E18" s="62">
        <v>470</v>
      </c>
      <c r="F18" s="62">
        <v>440</v>
      </c>
      <c r="G18" s="61">
        <v>14.797872340425531</v>
      </c>
      <c r="H18" s="63">
        <v>-0.77659574468085246</v>
      </c>
      <c r="I18" s="61">
        <v>18.18181818181818</v>
      </c>
      <c r="J18" s="61">
        <v>-1.0449999999999999</v>
      </c>
      <c r="K18" s="61">
        <v>-3.3839458413926486</v>
      </c>
      <c r="L18" s="61">
        <v>6.4850000000000003</v>
      </c>
      <c r="M18" s="64">
        <f>'[1]Исходный для набора'!W39</f>
        <v>7.32</v>
      </c>
      <c r="N18" s="65">
        <f>'[1]Исходный для набора'!X39</f>
        <v>440</v>
      </c>
      <c r="O18" s="64">
        <f>'[1]Исходный для набора'!Y39</f>
        <v>8.1</v>
      </c>
    </row>
    <row r="19" spans="1:21" ht="18.75" x14ac:dyDescent="0.3">
      <c r="A19" s="67" t="s">
        <v>30</v>
      </c>
      <c r="B19" s="68">
        <v>342.90699999999998</v>
      </c>
      <c r="C19" s="68">
        <v>-1.5980000000000132</v>
      </c>
      <c r="D19" s="68">
        <v>359.55</v>
      </c>
      <c r="E19" s="69">
        <v>17125</v>
      </c>
      <c r="F19" s="69">
        <v>18372</v>
      </c>
      <c r="G19" s="68">
        <v>20.023766423357664</v>
      </c>
      <c r="H19" s="70">
        <v>-9.3313868613140727E-2</v>
      </c>
      <c r="I19" s="68">
        <v>19.570542129327237</v>
      </c>
      <c r="J19" s="68">
        <v>-16.643000000000029</v>
      </c>
      <c r="K19" s="71">
        <v>0.45322429403042719</v>
      </c>
      <c r="L19" s="68">
        <v>360.32499999999999</v>
      </c>
      <c r="M19" s="64">
        <f>SUM(M10:M18)</f>
        <v>344.505</v>
      </c>
      <c r="N19" s="72">
        <f>SUM(N10:N18)</f>
        <v>19302</v>
      </c>
      <c r="O19" s="73">
        <f>SUM(O10:O18)</f>
        <v>379.65000000000003</v>
      </c>
    </row>
    <row r="20" spans="1:21" ht="18.75" x14ac:dyDescent="0.3">
      <c r="A20" s="60" t="s">
        <v>31</v>
      </c>
      <c r="B20" s="61">
        <v>4.68</v>
      </c>
      <c r="C20" s="61">
        <v>0</v>
      </c>
      <c r="D20" s="61">
        <v>5.05</v>
      </c>
      <c r="E20" s="62">
        <v>375</v>
      </c>
      <c r="F20" s="62">
        <v>366</v>
      </c>
      <c r="G20" s="61">
        <v>12.48</v>
      </c>
      <c r="H20" s="63">
        <v>0</v>
      </c>
      <c r="I20" s="61">
        <v>13.797814207650273</v>
      </c>
      <c r="J20" s="61">
        <v>-0.37000000000000011</v>
      </c>
      <c r="K20" s="61">
        <v>-1.3178142076502724</v>
      </c>
      <c r="L20" s="61">
        <v>4.09</v>
      </c>
      <c r="M20" s="64">
        <f>'[1]Исходный для набора'!W10</f>
        <v>4.68</v>
      </c>
      <c r="N20" s="65">
        <f>'[1]Исходный для набора'!X10</f>
        <v>366</v>
      </c>
      <c r="O20" s="64">
        <f>'[1]Исходный для набора'!Y10</f>
        <v>4.96</v>
      </c>
    </row>
    <row r="21" spans="1:21" ht="18.75" x14ac:dyDescent="0.3">
      <c r="A21" s="60" t="s">
        <v>32</v>
      </c>
      <c r="B21" s="61">
        <v>0.65700000000000003</v>
      </c>
      <c r="C21" s="61">
        <v>0</v>
      </c>
      <c r="D21" s="61">
        <v>1.25</v>
      </c>
      <c r="E21" s="62">
        <v>55</v>
      </c>
      <c r="F21" s="62">
        <v>97</v>
      </c>
      <c r="G21" s="61">
        <v>11.945454545454545</v>
      </c>
      <c r="H21" s="63">
        <v>0</v>
      </c>
      <c r="I21" s="61">
        <v>12.886597938144329</v>
      </c>
      <c r="J21" s="61">
        <v>-0.59299999999999997</v>
      </c>
      <c r="K21" s="61">
        <v>-0.9411433926897832</v>
      </c>
      <c r="L21" s="61">
        <v>0.37</v>
      </c>
      <c r="M21" s="64">
        <f>'[1]Исходный для набора'!W14</f>
        <v>0.65700000000000003</v>
      </c>
      <c r="N21" s="65">
        <f>'[1]Исходный для набора'!X14</f>
        <v>59</v>
      </c>
      <c r="O21" s="64">
        <f>'[1]Исходный для набора'!Y14</f>
        <v>0.8</v>
      </c>
    </row>
    <row r="22" spans="1:21" ht="18.75" x14ac:dyDescent="0.3">
      <c r="A22" s="60" t="s">
        <v>33</v>
      </c>
      <c r="B22" s="61">
        <v>1.2</v>
      </c>
      <c r="C22" s="61">
        <v>0</v>
      </c>
      <c r="D22" s="61">
        <v>1.1000000000000001</v>
      </c>
      <c r="E22" s="62">
        <v>100</v>
      </c>
      <c r="F22" s="62">
        <v>100</v>
      </c>
      <c r="G22" s="61">
        <v>12</v>
      </c>
      <c r="H22" s="63">
        <v>0</v>
      </c>
      <c r="I22" s="61">
        <v>11.000000000000002</v>
      </c>
      <c r="J22" s="61">
        <v>9.9999999999999867E-2</v>
      </c>
      <c r="K22" s="61">
        <v>0.99999999999999822</v>
      </c>
      <c r="L22" s="61">
        <v>0.6</v>
      </c>
      <c r="M22" s="64">
        <f>'[1]Исходный для набора'!W37</f>
        <v>1.2</v>
      </c>
      <c r="N22" s="65">
        <f>'[1]Исходный для набора'!X37</f>
        <v>100</v>
      </c>
      <c r="O22" s="64">
        <f>'[1]Исходный для набора'!Y37</f>
        <v>1.3</v>
      </c>
    </row>
    <row r="23" spans="1:21" ht="18.75" x14ac:dyDescent="0.3">
      <c r="A23" s="60" t="s">
        <v>34</v>
      </c>
      <c r="B23" s="61">
        <v>116.2</v>
      </c>
      <c r="C23" s="61">
        <v>0.10000000000000853</v>
      </c>
      <c r="D23" s="61">
        <v>121.9</v>
      </c>
      <c r="E23" s="62">
        <v>3771</v>
      </c>
      <c r="F23" s="62">
        <v>4971</v>
      </c>
      <c r="G23" s="61">
        <v>30.81410766374967</v>
      </c>
      <c r="H23" s="63">
        <v>2.651816494298842E-2</v>
      </c>
      <c r="I23" s="61">
        <v>24.522228927781132</v>
      </c>
      <c r="J23" s="61">
        <v>-5.7000000000000028</v>
      </c>
      <c r="K23" s="61">
        <v>6.2918787359685382</v>
      </c>
      <c r="L23" s="61">
        <v>122.3</v>
      </c>
      <c r="M23" s="64">
        <f>'[1]Исходный для набора'!W29</f>
        <v>116.1</v>
      </c>
      <c r="N23" s="65">
        <f>'[1]Исходный для набора'!X29</f>
        <v>4971</v>
      </c>
      <c r="O23" s="64">
        <f>'[1]Исходный для набора'!Y29</f>
        <v>118.6</v>
      </c>
    </row>
    <row r="24" spans="1:21" ht="18.75" x14ac:dyDescent="0.3">
      <c r="A24" s="60" t="s">
        <v>35</v>
      </c>
      <c r="B24" s="61">
        <v>201.08</v>
      </c>
      <c r="C24" s="61">
        <v>-1.5799999999999841</v>
      </c>
      <c r="D24" s="61">
        <v>208.66</v>
      </c>
      <c r="E24" s="62">
        <v>7294</v>
      </c>
      <c r="F24" s="62">
        <v>7274</v>
      </c>
      <c r="G24" s="61">
        <v>27.56786399780642</v>
      </c>
      <c r="H24" s="63">
        <v>-0.21661639703865632</v>
      </c>
      <c r="I24" s="61">
        <v>28.68572999725048</v>
      </c>
      <c r="J24" s="61">
        <v>-7.5799999999999841</v>
      </c>
      <c r="K24" s="61">
        <v>-1.1178659994440601</v>
      </c>
      <c r="L24" s="61">
        <v>190.24700000000001</v>
      </c>
      <c r="M24" s="64">
        <f>'[1]Исходный для набора'!W38</f>
        <v>202.66</v>
      </c>
      <c r="N24" s="65">
        <f>'[1]Исходный для набора'!X38</f>
        <v>7269</v>
      </c>
      <c r="O24" s="64">
        <f>'[1]Исходный для набора'!Y38</f>
        <v>196.6</v>
      </c>
    </row>
    <row r="25" spans="1:21" ht="18.75" x14ac:dyDescent="0.3">
      <c r="A25" s="60" t="s">
        <v>36</v>
      </c>
      <c r="B25" s="61">
        <v>16.64</v>
      </c>
      <c r="C25" s="61">
        <v>-0.43999999999999773</v>
      </c>
      <c r="D25" s="61">
        <v>18.97</v>
      </c>
      <c r="E25" s="62">
        <v>1261</v>
      </c>
      <c r="F25" s="62">
        <v>1371</v>
      </c>
      <c r="G25" s="61">
        <v>13.195876288659795</v>
      </c>
      <c r="H25" s="63">
        <v>-0.34892942109436653</v>
      </c>
      <c r="I25" s="61">
        <v>13.836615609044491</v>
      </c>
      <c r="J25" s="61">
        <v>-2.3299999999999983</v>
      </c>
      <c r="K25" s="61">
        <v>-0.6407393203846965</v>
      </c>
      <c r="L25" s="61">
        <v>17.09</v>
      </c>
      <c r="M25" s="64">
        <f>'[1]Исходный для набора'!W40</f>
        <v>17.079999999999998</v>
      </c>
      <c r="N25" s="65">
        <f>'[1]Исходный для набора'!X40</f>
        <v>1386</v>
      </c>
      <c r="O25" s="64">
        <f>'[1]Исходный для набора'!Y40</f>
        <v>20.2</v>
      </c>
    </row>
    <row r="26" spans="1:21" ht="18.75" x14ac:dyDescent="0.3">
      <c r="A26" s="60" t="s">
        <v>37</v>
      </c>
      <c r="B26" s="61">
        <v>33.200000000000003</v>
      </c>
      <c r="C26" s="61">
        <v>0</v>
      </c>
      <c r="D26" s="61">
        <v>36.57</v>
      </c>
      <c r="E26" s="62">
        <v>1500</v>
      </c>
      <c r="F26" s="62">
        <v>1593</v>
      </c>
      <c r="G26" s="61">
        <v>22.133333333333336</v>
      </c>
      <c r="H26" s="63">
        <v>0</v>
      </c>
      <c r="I26" s="61">
        <v>22.956685499058381</v>
      </c>
      <c r="J26" s="61">
        <v>-3.3699999999999974</v>
      </c>
      <c r="K26" s="61">
        <v>-0.82335216572504422</v>
      </c>
      <c r="L26" s="61">
        <v>35.9</v>
      </c>
      <c r="M26" s="64">
        <f>'[1]Исходный для набора'!W31</f>
        <v>33.200000000000003</v>
      </c>
      <c r="N26" s="65">
        <f>'[1]Исходный для набора'!X31</f>
        <v>1500</v>
      </c>
      <c r="O26" s="64">
        <f>'[1]Исходный для набора'!Y31</f>
        <v>33.1</v>
      </c>
    </row>
    <row r="27" spans="1:21" ht="18.75" x14ac:dyDescent="0.3">
      <c r="A27" s="67" t="s">
        <v>38</v>
      </c>
      <c r="B27" s="68">
        <v>373.65699999999998</v>
      </c>
      <c r="C27" s="68">
        <v>-1.9200000000000159</v>
      </c>
      <c r="D27" s="68">
        <v>393.50000000000006</v>
      </c>
      <c r="E27" s="69">
        <v>14356</v>
      </c>
      <c r="F27" s="69">
        <v>15772</v>
      </c>
      <c r="G27" s="68">
        <v>26.027932571747005</v>
      </c>
      <c r="H27" s="70">
        <v>-0.13374198941209414</v>
      </c>
      <c r="I27" s="68">
        <v>24.949277200101449</v>
      </c>
      <c r="J27" s="68">
        <v>-19.843000000000075</v>
      </c>
      <c r="K27" s="71">
        <v>1.0786553716455565</v>
      </c>
      <c r="L27" s="68">
        <v>370.59699999999998</v>
      </c>
      <c r="M27" s="73">
        <f>SUM(M20:M26)</f>
        <v>375.577</v>
      </c>
      <c r="N27" s="72">
        <f>SUM(N20:N26)</f>
        <v>15651</v>
      </c>
      <c r="O27" s="73">
        <f>SUM(O20:O26)</f>
        <v>375.56</v>
      </c>
    </row>
    <row r="28" spans="1:21" ht="18.75" x14ac:dyDescent="0.3">
      <c r="A28" s="60" t="s">
        <v>39</v>
      </c>
      <c r="B28" s="61">
        <v>10.1</v>
      </c>
      <c r="C28" s="61">
        <v>0.12999999999999901</v>
      </c>
      <c r="D28" s="61">
        <v>11.06</v>
      </c>
      <c r="E28" s="62">
        <v>645</v>
      </c>
      <c r="F28" s="62">
        <v>672</v>
      </c>
      <c r="G28" s="61">
        <v>15.65891472868217</v>
      </c>
      <c r="H28" s="63">
        <v>0.20155038759689781</v>
      </c>
      <c r="I28" s="61">
        <v>16.458333333333336</v>
      </c>
      <c r="J28" s="61">
        <v>-0.96000000000000085</v>
      </c>
      <c r="K28" s="61">
        <v>-0.79941860465116577</v>
      </c>
      <c r="L28" s="61">
        <v>9.4</v>
      </c>
      <c r="M28" s="64">
        <f>'[1]Исходный для набора'!W12</f>
        <v>9.9700000000000006</v>
      </c>
      <c r="N28" s="65">
        <f>'[1]Исходный для набора'!X12</f>
        <v>740</v>
      </c>
      <c r="O28" s="64">
        <f>'[1]Исходный для набора'!Y12</f>
        <v>11.3</v>
      </c>
    </row>
    <row r="29" spans="1:21" ht="18.75" x14ac:dyDescent="0.3">
      <c r="A29" s="60" t="s">
        <v>40</v>
      </c>
      <c r="B29" s="61">
        <v>50.35</v>
      </c>
      <c r="C29" s="61">
        <v>-0.76999999999999602</v>
      </c>
      <c r="D29" s="61">
        <v>50.77</v>
      </c>
      <c r="E29" s="62">
        <v>3333</v>
      </c>
      <c r="F29" s="62">
        <v>3333</v>
      </c>
      <c r="G29" s="61">
        <v>15.106510651065106</v>
      </c>
      <c r="H29" s="63">
        <v>-0.23102310231023004</v>
      </c>
      <c r="I29" s="61">
        <v>15.232523252325233</v>
      </c>
      <c r="J29" s="61">
        <v>-0.42000000000000171</v>
      </c>
      <c r="K29" s="61">
        <v>-0.12601260126012725</v>
      </c>
      <c r="L29" s="61">
        <v>60.24</v>
      </c>
      <c r="M29" s="64">
        <f>'[1]Исходный для набора'!W11</f>
        <v>51.12</v>
      </c>
      <c r="N29" s="65">
        <f>'[1]Исходный для набора'!X11</f>
        <v>3333</v>
      </c>
      <c r="O29" s="64">
        <f>'[1]Исходный для набора'!Y11</f>
        <v>52.4</v>
      </c>
    </row>
    <row r="30" spans="1:21" ht="18.75" x14ac:dyDescent="0.3">
      <c r="A30" s="60" t="s">
        <v>41</v>
      </c>
      <c r="B30" s="61">
        <v>9.7100000000000009</v>
      </c>
      <c r="C30" s="61">
        <v>0.33800000000000097</v>
      </c>
      <c r="D30" s="61">
        <v>15.27</v>
      </c>
      <c r="E30" s="62">
        <v>857</v>
      </c>
      <c r="F30" s="62">
        <v>1116</v>
      </c>
      <c r="G30" s="61">
        <v>11.330221703617269</v>
      </c>
      <c r="H30" s="63">
        <v>0.39439906651108458</v>
      </c>
      <c r="I30" s="61">
        <v>13.682795698924732</v>
      </c>
      <c r="J30" s="61">
        <v>-5.5599999999999987</v>
      </c>
      <c r="K30" s="61">
        <v>-2.3525739953074627</v>
      </c>
      <c r="L30" s="61">
        <v>12.87</v>
      </c>
      <c r="M30" s="64">
        <f>'[1]Исходный для набора'!W35</f>
        <v>9.3719999999999999</v>
      </c>
      <c r="N30" s="65">
        <f>'[1]Исходный для набора'!X35</f>
        <v>1357</v>
      </c>
      <c r="O30" s="64">
        <f>'[1]Исходный для набора'!Y35</f>
        <v>14.2</v>
      </c>
    </row>
    <row r="31" spans="1:21" ht="18.75" x14ac:dyDescent="0.3">
      <c r="A31" s="60" t="s">
        <v>42</v>
      </c>
      <c r="B31" s="61">
        <v>20.440000000000001</v>
      </c>
      <c r="C31" s="61">
        <v>0.22000000000000242</v>
      </c>
      <c r="D31" s="61">
        <v>20.07</v>
      </c>
      <c r="E31" s="62">
        <v>1775</v>
      </c>
      <c r="F31" s="62">
        <v>1307</v>
      </c>
      <c r="G31" s="61">
        <v>11.51549295774648</v>
      </c>
      <c r="H31" s="63">
        <v>0.1239436619718326</v>
      </c>
      <c r="I31" s="61">
        <v>15.355776587605202</v>
      </c>
      <c r="J31" s="61">
        <v>0.37000000000000099</v>
      </c>
      <c r="K31" s="61">
        <v>-3.8402836298587228</v>
      </c>
      <c r="L31" s="61">
        <v>21.81</v>
      </c>
      <c r="M31" s="64">
        <f>'[1]Исходный для набора'!W16</f>
        <v>20.22</v>
      </c>
      <c r="N31" s="65">
        <f>'[1]Исходный для набора'!X16</f>
        <v>1285</v>
      </c>
      <c r="O31" s="64">
        <f>'[1]Исходный для набора'!Y16</f>
        <v>20.399999999999999</v>
      </c>
    </row>
    <row r="32" spans="1:21" ht="18.75" x14ac:dyDescent="0.3">
      <c r="A32" s="60" t="s">
        <v>43</v>
      </c>
      <c r="B32" s="61">
        <v>3.71</v>
      </c>
      <c r="C32" s="61">
        <v>-1.0000000000000231E-2</v>
      </c>
      <c r="D32" s="61">
        <v>4.37</v>
      </c>
      <c r="E32" s="62">
        <v>262</v>
      </c>
      <c r="F32" s="62">
        <v>379</v>
      </c>
      <c r="G32" s="61">
        <v>14.16030534351145</v>
      </c>
      <c r="H32" s="63">
        <v>-3.8167938931300327E-2</v>
      </c>
      <c r="I32" s="61">
        <v>11.530343007915567</v>
      </c>
      <c r="J32" s="61">
        <v>-0.66000000000000014</v>
      </c>
      <c r="K32" s="61">
        <v>2.6299623355958825</v>
      </c>
      <c r="L32" s="61">
        <v>3.29</v>
      </c>
      <c r="M32" s="64">
        <f>'[1]Исходный для набора'!W13</f>
        <v>3.72</v>
      </c>
      <c r="N32" s="65">
        <f>'[1]Исходный для набора'!X13</f>
        <v>378</v>
      </c>
      <c r="O32" s="64">
        <f>'[1]Исходный для набора'!Y13</f>
        <v>4.57</v>
      </c>
    </row>
    <row r="33" spans="1:15" ht="18.75" x14ac:dyDescent="0.3">
      <c r="A33" s="60" t="s">
        <v>44</v>
      </c>
      <c r="B33" s="61">
        <v>11.17</v>
      </c>
      <c r="C33" s="61">
        <v>0</v>
      </c>
      <c r="D33" s="61">
        <v>11.1</v>
      </c>
      <c r="E33" s="62">
        <v>725</v>
      </c>
      <c r="F33" s="62">
        <v>760</v>
      </c>
      <c r="G33" s="61">
        <v>15.406896551724138</v>
      </c>
      <c r="H33" s="63">
        <v>0</v>
      </c>
      <c r="I33" s="61">
        <v>14.605263157894736</v>
      </c>
      <c r="J33" s="61">
        <v>7.0000000000000284E-2</v>
      </c>
      <c r="K33" s="61">
        <v>0.8016333938294018</v>
      </c>
      <c r="L33" s="61">
        <v>12.39</v>
      </c>
      <c r="M33" s="64">
        <f>'[1]Исходный для набора'!W27</f>
        <v>11.17</v>
      </c>
      <c r="N33" s="65">
        <f>'[1]Исходный для набора'!X27</f>
        <v>760</v>
      </c>
      <c r="O33" s="64">
        <f>'[1]Исходный для набора'!Y27</f>
        <v>12</v>
      </c>
    </row>
    <row r="34" spans="1:15" s="74" customFormat="1" ht="18.75" x14ac:dyDescent="0.3">
      <c r="A34" s="67" t="s">
        <v>45</v>
      </c>
      <c r="B34" s="68">
        <v>105.47999999999999</v>
      </c>
      <c r="C34" s="68">
        <v>-9.1999999999998749E-2</v>
      </c>
      <c r="D34" s="68">
        <v>112.64000000000001</v>
      </c>
      <c r="E34" s="69">
        <v>7597</v>
      </c>
      <c r="F34" s="69">
        <v>7567</v>
      </c>
      <c r="G34" s="68">
        <v>13.884428063709358</v>
      </c>
      <c r="H34" s="70">
        <v>-1.2110043438198659E-2</v>
      </c>
      <c r="I34" s="68">
        <v>14.885687855160567</v>
      </c>
      <c r="J34" s="68">
        <v>-7.160000000000025</v>
      </c>
      <c r="K34" s="71">
        <v>-1.0012597914512096</v>
      </c>
      <c r="L34" s="68">
        <v>120.00000000000001</v>
      </c>
      <c r="M34" s="73">
        <f>SUM(M28:M33)</f>
        <v>105.57199999999999</v>
      </c>
      <c r="N34" s="72">
        <f>SUM(N28:N33)</f>
        <v>7853</v>
      </c>
      <c r="O34" s="73">
        <f>SUM(O28:O33)</f>
        <v>114.87</v>
      </c>
    </row>
    <row r="35" spans="1:15" ht="18.75" x14ac:dyDescent="0.3">
      <c r="A35" s="60" t="s">
        <v>46</v>
      </c>
      <c r="B35" s="61">
        <v>2.54</v>
      </c>
      <c r="C35" s="61">
        <v>2.0000000000000018E-2</v>
      </c>
      <c r="D35" s="61">
        <v>2.91</v>
      </c>
      <c r="E35" s="62">
        <v>152</v>
      </c>
      <c r="F35" s="62">
        <v>185</v>
      </c>
      <c r="G35" s="61">
        <v>16.710526315789473</v>
      </c>
      <c r="H35" s="63">
        <v>0.13157894736841769</v>
      </c>
      <c r="I35" s="61">
        <v>15.72972972972973</v>
      </c>
      <c r="J35" s="61">
        <v>-0.37000000000000011</v>
      </c>
      <c r="K35" s="61">
        <v>0.98079658605974274</v>
      </c>
      <c r="L35" s="61">
        <v>2.3199999999999998</v>
      </c>
      <c r="M35" s="64">
        <f>'[1]Исходный для набора'!W17</f>
        <v>2.52</v>
      </c>
      <c r="N35" s="65">
        <f>'[1]Исходный для набора'!X17</f>
        <v>186</v>
      </c>
      <c r="O35" s="64">
        <f>'[1]Исходный для набора'!Y17</f>
        <v>2.88</v>
      </c>
    </row>
    <row r="36" spans="1:15" ht="18.75" x14ac:dyDescent="0.3">
      <c r="A36" s="60" t="s">
        <v>47</v>
      </c>
      <c r="B36" s="61">
        <v>0.3</v>
      </c>
      <c r="C36" s="61">
        <v>0</v>
      </c>
      <c r="D36" s="61">
        <v>0.4</v>
      </c>
      <c r="E36" s="62">
        <v>35</v>
      </c>
      <c r="F36" s="62">
        <v>41</v>
      </c>
      <c r="G36" s="61">
        <v>8.5714285714285712</v>
      </c>
      <c r="H36" s="63">
        <v>0</v>
      </c>
      <c r="I36" s="61">
        <v>9.7560975609756095</v>
      </c>
      <c r="J36" s="61">
        <v>-0.10000000000000003</v>
      </c>
      <c r="K36" s="61">
        <v>-1.1846689895470384</v>
      </c>
      <c r="L36" s="61">
        <v>0.2</v>
      </c>
      <c r="M36" s="64">
        <f>'[1]Исходный для набора'!W22</f>
        <v>0.3</v>
      </c>
      <c r="N36" s="65">
        <f>'[1]Исходный для набора'!X22</f>
        <v>38</v>
      </c>
      <c r="O36" s="64">
        <f>'[1]Исходный для набора'!Y22</f>
        <v>0.4</v>
      </c>
    </row>
    <row r="37" spans="1:15" ht="18.75" x14ac:dyDescent="0.3">
      <c r="A37" s="60" t="s">
        <v>48</v>
      </c>
      <c r="B37" s="61">
        <v>0.62</v>
      </c>
      <c r="C37" s="61">
        <v>0</v>
      </c>
      <c r="D37" s="61">
        <v>1.29</v>
      </c>
      <c r="E37" s="62">
        <v>78</v>
      </c>
      <c r="F37" s="62">
        <v>109</v>
      </c>
      <c r="G37" s="61">
        <v>7.9487179487179489</v>
      </c>
      <c r="H37" s="63">
        <v>0</v>
      </c>
      <c r="I37" s="61">
        <v>11.834862385321101</v>
      </c>
      <c r="J37" s="61">
        <v>-0.67</v>
      </c>
      <c r="K37" s="61">
        <v>-3.8861444366031517</v>
      </c>
      <c r="L37" s="61">
        <v>0.22</v>
      </c>
      <c r="M37" s="64">
        <f>'[1]Исходный для набора'!W32</f>
        <v>0.62</v>
      </c>
      <c r="N37" s="65">
        <f>'[1]Исходный для набора'!X32</f>
        <v>102</v>
      </c>
      <c r="O37" s="64">
        <f>'[1]Исходный для набора'!Y32</f>
        <v>1.3</v>
      </c>
    </row>
    <row r="38" spans="1:15" ht="18.75" x14ac:dyDescent="0.3">
      <c r="A38" s="67" t="s">
        <v>49</v>
      </c>
      <c r="B38" s="68">
        <v>3.46</v>
      </c>
      <c r="C38" s="68">
        <v>2.0000000000000018E-2</v>
      </c>
      <c r="D38" s="68">
        <v>4.5999999999999996</v>
      </c>
      <c r="E38" s="69">
        <v>265</v>
      </c>
      <c r="F38" s="69">
        <v>335</v>
      </c>
      <c r="G38" s="68">
        <v>13.056603773584905</v>
      </c>
      <c r="H38" s="70">
        <v>7.5471698113208419E-2</v>
      </c>
      <c r="I38" s="68">
        <v>13.731343283582088</v>
      </c>
      <c r="J38" s="68">
        <v>-1.1399999999999997</v>
      </c>
      <c r="K38" s="71">
        <v>-0.67473950999718291</v>
      </c>
      <c r="L38" s="68">
        <v>2.74</v>
      </c>
      <c r="M38" s="73">
        <f>SUM(M35:M37)</f>
        <v>3.44</v>
      </c>
      <c r="N38" s="72">
        <f>SUM(N35:N37)</f>
        <v>326</v>
      </c>
      <c r="O38" s="73">
        <f>SUM(O35:O37)</f>
        <v>4.58</v>
      </c>
    </row>
    <row r="39" spans="1:15" ht="18.75" x14ac:dyDescent="0.3">
      <c r="A39" s="60" t="s">
        <v>50</v>
      </c>
      <c r="B39" s="61">
        <v>1.55</v>
      </c>
      <c r="C39" s="61">
        <v>0</v>
      </c>
      <c r="D39" s="61">
        <v>7.17</v>
      </c>
      <c r="E39" s="62">
        <v>216</v>
      </c>
      <c r="F39" s="62">
        <v>849</v>
      </c>
      <c r="G39" s="61">
        <v>7.1759259259259256</v>
      </c>
      <c r="H39" s="63">
        <v>0</v>
      </c>
      <c r="I39" s="61">
        <v>8.4452296819787982</v>
      </c>
      <c r="J39" s="61">
        <v>-5.62</v>
      </c>
      <c r="K39" s="61">
        <v>-1.2693037560528726</v>
      </c>
      <c r="L39" s="61">
        <v>1.27</v>
      </c>
      <c r="M39" s="64">
        <f>'[1]Исходный для набора'!W18</f>
        <v>1.55</v>
      </c>
      <c r="N39" s="65">
        <f>'[1]Исходный для набора'!X18</f>
        <v>828</v>
      </c>
      <c r="O39" s="64">
        <f>'[1]Исходный для набора'!Y18</f>
        <v>7.5</v>
      </c>
    </row>
    <row r="40" spans="1:15" ht="18.75" x14ac:dyDescent="0.3">
      <c r="A40" s="60" t="s">
        <v>51</v>
      </c>
      <c r="B40" s="61">
        <v>168.07</v>
      </c>
      <c r="C40" s="61">
        <v>-0.28000000000000114</v>
      </c>
      <c r="D40" s="61">
        <v>169.18</v>
      </c>
      <c r="E40" s="62">
        <v>6365</v>
      </c>
      <c r="F40" s="62">
        <v>5880</v>
      </c>
      <c r="G40" s="61">
        <v>26.405341712490181</v>
      </c>
      <c r="H40" s="63">
        <v>-4.39905734485464E-2</v>
      </c>
      <c r="I40" s="61">
        <v>28.772108843537413</v>
      </c>
      <c r="J40" s="61">
        <v>-1.1100000000000136</v>
      </c>
      <c r="K40" s="75">
        <v>-2.3667671310472329</v>
      </c>
      <c r="L40" s="61">
        <v>140.41999999999999</v>
      </c>
      <c r="M40" s="64">
        <f>'[1]Исходный для набора'!W41</f>
        <v>168.35</v>
      </c>
      <c r="N40" s="65">
        <f>'[1]Исходный для набора'!X41</f>
        <v>5878</v>
      </c>
      <c r="O40" s="64">
        <f>'[1]Исходный для набора'!Y41</f>
        <v>158.4</v>
      </c>
    </row>
    <row r="41" spans="1:15" ht="18.75" x14ac:dyDescent="0.3">
      <c r="A41" s="60" t="s">
        <v>52</v>
      </c>
      <c r="B41" s="61">
        <v>42.853999999999999</v>
      </c>
      <c r="C41" s="61">
        <v>-3.8000000000003809E-2</v>
      </c>
      <c r="D41" s="61">
        <v>41.38</v>
      </c>
      <c r="E41" s="62">
        <v>2646</v>
      </c>
      <c r="F41" s="62">
        <v>2583</v>
      </c>
      <c r="G41" s="61">
        <v>16.195767195767193</v>
      </c>
      <c r="H41" s="63">
        <v>-1.4361300075591998E-2</v>
      </c>
      <c r="I41" s="61">
        <v>16.020131629887729</v>
      </c>
      <c r="J41" s="61">
        <v>1.4739999999999966</v>
      </c>
      <c r="K41" s="61">
        <v>0.17563556587946394</v>
      </c>
      <c r="L41" s="61">
        <v>36.164999999999999</v>
      </c>
      <c r="M41" s="64">
        <f>'[1]Исходный для набора'!W28</f>
        <v>42.892000000000003</v>
      </c>
      <c r="N41" s="65">
        <f>'[1]Исходный для набора'!X28</f>
        <v>2582</v>
      </c>
      <c r="O41" s="64">
        <f>'[1]Исходный для набора'!Y28</f>
        <v>40.1</v>
      </c>
    </row>
    <row r="42" spans="1:15" ht="18.75" x14ac:dyDescent="0.3">
      <c r="A42" s="60" t="s">
        <v>53</v>
      </c>
      <c r="B42" s="61">
        <v>1.149</v>
      </c>
      <c r="C42" s="61">
        <v>1.149</v>
      </c>
      <c r="D42" s="76">
        <v>0.99</v>
      </c>
      <c r="E42" s="62">
        <v>111</v>
      </c>
      <c r="F42" s="62">
        <v>150</v>
      </c>
      <c r="G42" s="61">
        <v>10.351351351351351</v>
      </c>
      <c r="H42" s="63">
        <v>10.351351351351351</v>
      </c>
      <c r="I42" s="61">
        <v>6.6</v>
      </c>
      <c r="J42" s="61">
        <v>0.15900000000000003</v>
      </c>
      <c r="K42" s="61">
        <v>3.7513513513513512</v>
      </c>
      <c r="L42" s="61">
        <v>0.88</v>
      </c>
      <c r="M42" s="64">
        <f>'[1]Исходный для набора'!W19</f>
        <v>0</v>
      </c>
      <c r="N42" s="65">
        <f>'[1]Исходный для набора'!X19</f>
        <v>150</v>
      </c>
      <c r="O42" s="64">
        <f>'[1]Исходный для набора'!Y19</f>
        <v>1.65</v>
      </c>
    </row>
    <row r="43" spans="1:15" ht="18.75" x14ac:dyDescent="0.3">
      <c r="A43" s="60" t="s">
        <v>54</v>
      </c>
      <c r="B43" s="61">
        <v>150.77000000000001</v>
      </c>
      <c r="C43" s="61">
        <v>1.3000000000000114</v>
      </c>
      <c r="D43" s="61">
        <v>118.81</v>
      </c>
      <c r="E43" s="62">
        <v>7091</v>
      </c>
      <c r="F43" s="62">
        <v>7276</v>
      </c>
      <c r="G43" s="61">
        <v>21.262163305598648</v>
      </c>
      <c r="H43" s="63">
        <v>0.18333098293611627</v>
      </c>
      <c r="I43" s="61">
        <v>16.329026937877956</v>
      </c>
      <c r="J43" s="61">
        <v>31.960000000000008</v>
      </c>
      <c r="K43" s="61">
        <v>4.9331363677206923</v>
      </c>
      <c r="L43" s="61">
        <v>142.19999999999999</v>
      </c>
      <c r="M43" s="64">
        <f>'[1]Исходный для набора'!W26</f>
        <v>149.47</v>
      </c>
      <c r="N43" s="65">
        <f>'[1]Исходный для набора'!X26</f>
        <v>7295</v>
      </c>
      <c r="O43" s="64">
        <f>'[1]Исходный для набора'!Y26</f>
        <v>116.9</v>
      </c>
    </row>
    <row r="44" spans="1:15" ht="18.75" x14ac:dyDescent="0.3">
      <c r="A44" s="60" t="s">
        <v>55</v>
      </c>
      <c r="B44" s="61">
        <v>89</v>
      </c>
      <c r="C44" s="61">
        <v>1.0999999999999943</v>
      </c>
      <c r="D44" s="61">
        <v>96.7</v>
      </c>
      <c r="E44" s="62">
        <v>4299</v>
      </c>
      <c r="F44" s="62">
        <v>4299</v>
      </c>
      <c r="G44" s="61">
        <v>20.702488950918816</v>
      </c>
      <c r="H44" s="63">
        <v>0.2558734589439382</v>
      </c>
      <c r="I44" s="61">
        <v>22.493603163526402</v>
      </c>
      <c r="J44" s="61">
        <v>-7.7000000000000028</v>
      </c>
      <c r="K44" s="61">
        <v>-1.7911142126075852</v>
      </c>
      <c r="L44" s="61">
        <v>91.6</v>
      </c>
      <c r="M44" s="64">
        <f>'[1]Исходный для набора'!W25</f>
        <v>87.9</v>
      </c>
      <c r="N44" s="65">
        <f>'[1]Исходный для набора'!X25</f>
        <v>4038</v>
      </c>
      <c r="O44" s="64">
        <f>'[1]Исходный для набора'!Y25</f>
        <v>87</v>
      </c>
    </row>
    <row r="45" spans="1:15" s="74" customFormat="1" ht="18.75" x14ac:dyDescent="0.3">
      <c r="A45" s="67" t="s">
        <v>56</v>
      </c>
      <c r="B45" s="68">
        <v>453.39300000000003</v>
      </c>
      <c r="C45" s="68">
        <v>3.2309999999999945</v>
      </c>
      <c r="D45" s="68">
        <v>434.22999999999996</v>
      </c>
      <c r="E45" s="69">
        <v>20728</v>
      </c>
      <c r="F45" s="69">
        <v>21037</v>
      </c>
      <c r="G45" s="68">
        <v>21.873456194519491</v>
      </c>
      <c r="H45" s="70">
        <v>0.15587610961019038</v>
      </c>
      <c r="I45" s="68">
        <v>20.641251128963251</v>
      </c>
      <c r="J45" s="68">
        <v>19.163000000000068</v>
      </c>
      <c r="K45" s="71">
        <v>1.23220506555624</v>
      </c>
      <c r="L45" s="68">
        <v>412.53499999999997</v>
      </c>
      <c r="M45" s="73">
        <f>SUM(M39:M44)</f>
        <v>450.16200000000003</v>
      </c>
      <c r="N45" s="72">
        <f>SUM(N39:N44)</f>
        <v>20771</v>
      </c>
      <c r="O45" s="73">
        <f>SUM(O39:O44)</f>
        <v>411.55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2" customFormat="1" ht="18.75" x14ac:dyDescent="0.2">
      <c r="A47" s="77" t="s">
        <v>57</v>
      </c>
      <c r="B47" s="78">
        <v>1278.8970000000002</v>
      </c>
      <c r="C47" s="78">
        <v>-0.35899999999969623</v>
      </c>
      <c r="D47" s="78">
        <v>1304.5200000000002</v>
      </c>
      <c r="E47" s="78">
        <v>60071</v>
      </c>
      <c r="F47" s="78">
        <v>63083</v>
      </c>
      <c r="G47" s="78">
        <v>21.3</v>
      </c>
      <c r="H47" s="78">
        <v>4.2666178355652562E-3</v>
      </c>
      <c r="I47" s="78">
        <v>20.7</v>
      </c>
      <c r="J47" s="78">
        <v>-25.623000000000047</v>
      </c>
      <c r="K47" s="78">
        <v>0.60000000000000142</v>
      </c>
      <c r="L47" s="78">
        <v>1266.1969999999999</v>
      </c>
      <c r="M47" s="79">
        <f>'[1]Исходный для набора'!W43</f>
        <v>1279.2559999999999</v>
      </c>
      <c r="N47" s="80">
        <f>'[1]Исходный для набора'!X43</f>
        <v>63903</v>
      </c>
      <c r="O47" s="81">
        <f>'[1]Исходный для набора'!Y43</f>
        <v>1286.21</v>
      </c>
    </row>
    <row r="48" spans="1:15" ht="18.75" x14ac:dyDescent="0.3">
      <c r="A48" s="83"/>
      <c r="B48" s="83"/>
      <c r="C48" s="84"/>
      <c r="D48" s="84"/>
      <c r="E48" s="85"/>
      <c r="F48" s="85"/>
      <c r="G48" s="84"/>
      <c r="H48" s="86"/>
      <c r="I48" s="84"/>
      <c r="J48" s="87"/>
      <c r="K48" s="84"/>
      <c r="L48" s="84"/>
      <c r="M48" s="88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4"/>
      <c r="M49" s="88"/>
      <c r="N49" s="66"/>
    </row>
    <row r="50" spans="1:14" ht="15" customHeight="1" x14ac:dyDescent="0.3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4"/>
      <c r="M50" s="88"/>
      <c r="N50" s="66"/>
    </row>
    <row r="51" spans="1:14" ht="32.25" customHeight="1" x14ac:dyDescent="0.3">
      <c r="A51" s="90" t="s">
        <v>59</v>
      </c>
      <c r="B51" s="91" t="s">
        <v>60</v>
      </c>
      <c r="C51" s="92"/>
      <c r="D51" s="92"/>
      <c r="E51" s="92"/>
      <c r="F51" s="92"/>
      <c r="G51" s="93"/>
      <c r="H51" s="94" t="s">
        <v>61</v>
      </c>
      <c r="I51" s="95"/>
      <c r="J51" s="95"/>
      <c r="K51" s="96"/>
      <c r="L51" s="97"/>
      <c r="M51" s="88"/>
      <c r="N51" s="66"/>
    </row>
    <row r="52" spans="1:14" ht="30.75" customHeight="1" x14ac:dyDescent="0.2">
      <c r="A52" s="98"/>
      <c r="B52" s="99" t="s">
        <v>69</v>
      </c>
      <c r="C52" s="100"/>
      <c r="D52" s="100"/>
      <c r="E52" s="100"/>
      <c r="F52" s="100"/>
      <c r="G52" s="101"/>
      <c r="H52" s="99"/>
      <c r="I52" s="100"/>
      <c r="J52" s="100"/>
      <c r="K52" s="101"/>
      <c r="L52" s="11"/>
      <c r="M52" s="88"/>
      <c r="N52" s="66"/>
    </row>
    <row r="53" spans="1:14" ht="30" customHeight="1" x14ac:dyDescent="0.2">
      <c r="A53" s="102"/>
      <c r="B53" s="103" t="s">
        <v>62</v>
      </c>
      <c r="C53" s="104"/>
      <c r="D53" s="103" t="s">
        <v>63</v>
      </c>
      <c r="E53" s="105"/>
      <c r="F53" s="105"/>
      <c r="G53" s="104"/>
      <c r="H53" s="103" t="s">
        <v>68</v>
      </c>
      <c r="I53" s="105"/>
      <c r="J53" s="105"/>
      <c r="K53" s="104"/>
      <c r="L53" s="11"/>
      <c r="M53" s="88"/>
      <c r="N53" s="66"/>
    </row>
    <row r="54" spans="1:14" ht="15" customHeight="1" x14ac:dyDescent="0.3">
      <c r="A54" s="106" t="s">
        <v>64</v>
      </c>
      <c r="B54" s="103" t="s">
        <v>17</v>
      </c>
      <c r="C54" s="104"/>
      <c r="D54" s="103" t="s">
        <v>17</v>
      </c>
      <c r="E54" s="104"/>
      <c r="F54" s="107" t="s">
        <v>65</v>
      </c>
      <c r="G54" s="108"/>
      <c r="H54" s="109" t="s">
        <v>66</v>
      </c>
      <c r="I54" s="110"/>
      <c r="J54" s="110"/>
      <c r="K54" s="111"/>
      <c r="L54" s="84"/>
      <c r="M54" s="88"/>
      <c r="N54" s="66"/>
    </row>
    <row r="55" spans="1:14" ht="15" customHeight="1" x14ac:dyDescent="0.3">
      <c r="A55" s="112" t="s">
        <v>70</v>
      </c>
      <c r="B55" s="113">
        <v>1278.8970000000002</v>
      </c>
      <c r="C55" s="114"/>
      <c r="D55" s="115">
        <v>266642.08999999997</v>
      </c>
      <c r="E55" s="116"/>
      <c r="F55" s="117">
        <v>1481.7699999999604</v>
      </c>
      <c r="G55" s="118"/>
      <c r="H55" s="119">
        <v>60071</v>
      </c>
      <c r="I55" s="120"/>
      <c r="J55" s="120"/>
      <c r="K55" s="121"/>
      <c r="L55" s="122"/>
      <c r="M55" s="88"/>
      <c r="N55" s="66"/>
    </row>
    <row r="56" spans="1:14" ht="15" customHeight="1" x14ac:dyDescent="0.3">
      <c r="A56" s="112" t="s">
        <v>71</v>
      </c>
      <c r="B56" s="113">
        <v>1304.5200000000002</v>
      </c>
      <c r="C56" s="114"/>
      <c r="D56" s="115">
        <v>265160.32000000001</v>
      </c>
      <c r="E56" s="116"/>
      <c r="F56" s="123"/>
      <c r="G56" s="124"/>
      <c r="H56" s="119">
        <v>63083</v>
      </c>
      <c r="I56" s="120"/>
      <c r="J56" s="120"/>
      <c r="K56" s="121"/>
      <c r="L56" s="122"/>
      <c r="M56" s="88"/>
      <c r="N56" s="66"/>
    </row>
    <row r="57" spans="1:14" ht="15" customHeight="1" x14ac:dyDescent="0.3">
      <c r="A57" s="112" t="s">
        <v>72</v>
      </c>
      <c r="B57" s="113">
        <v>1286.21</v>
      </c>
      <c r="C57" s="114"/>
      <c r="D57" s="115">
        <v>248665.34499999997</v>
      </c>
      <c r="E57" s="116"/>
      <c r="F57" s="123"/>
      <c r="G57" s="124"/>
      <c r="H57" s="119">
        <v>70223</v>
      </c>
      <c r="I57" s="120"/>
      <c r="J57" s="120"/>
      <c r="K57" s="121"/>
      <c r="L57" s="122"/>
      <c r="M57" s="88"/>
      <c r="N57" s="66"/>
    </row>
    <row r="58" spans="1:14" x14ac:dyDescent="0.2">
      <c r="A58" s="125"/>
      <c r="B58" s="125"/>
      <c r="C58" s="88"/>
      <c r="D58" s="88"/>
      <c r="E58" s="126"/>
      <c r="F58" s="126"/>
      <c r="G58" s="88"/>
      <c r="H58" s="88"/>
      <c r="I58" s="88"/>
      <c r="J58" s="127"/>
      <c r="K58" s="88"/>
      <c r="L58" s="88"/>
      <c r="M58" s="88"/>
      <c r="N58" s="66"/>
    </row>
    <row r="59" spans="1:14" x14ac:dyDescent="0.2">
      <c r="A59" s="128"/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</row>
    <row r="60" spans="1:14" x14ac:dyDescent="0.2">
      <c r="A60" s="128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</row>
    <row r="61" spans="1:14" x14ac:dyDescent="0.2">
      <c r="A61" s="128"/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</row>
    <row r="62" spans="1:14" x14ac:dyDescent="0.2">
      <c r="A62" s="128"/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</row>
    <row r="63" spans="1:14" x14ac:dyDescent="0.2">
      <c r="A63" s="128"/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</row>
    <row r="64" spans="1:14" x14ac:dyDescent="0.2">
      <c r="A64" s="128"/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</row>
    <row r="65" spans="1:12" x14ac:dyDescent="0.2">
      <c r="A65" s="128"/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</row>
    <row r="66" spans="1:12" x14ac:dyDescent="0.2">
      <c r="A66" s="128"/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54" orientation="portrait" r:id="rId1"/>
  <headerFooter alignWithMargins="0"/>
  <rowBreaks count="1" manualBreakCount="1">
    <brk id="25" max="12" man="1"/>
  </rowBreaks>
  <colBreaks count="1" manualBreakCount="1">
    <brk id="3" min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2024-07-24T01:48:09Z</dcterms:created>
  <dcterms:modified xsi:type="dcterms:W3CDTF">2024-07-24T01:48:57Z</dcterms:modified>
</cp:coreProperties>
</file>