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0" yWindow="30" windowWidth="22980" windowHeight="1084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25725"/>
</workbook>
</file>

<file path=xl/calcChain.xml><?xml version="1.0" encoding="utf-8"?>
<calcChain xmlns="http://schemas.openxmlformats.org/spreadsheetml/2006/main">
  <c r="D57" i="1"/>
  <c r="B57"/>
  <c r="A57"/>
  <c r="D56"/>
  <c r="A56"/>
  <c r="H55"/>
  <c r="D55"/>
  <c r="F55" s="1"/>
  <c r="A55"/>
  <c r="B52"/>
  <c r="O47"/>
  <c r="N47"/>
  <c r="M47"/>
  <c r="L47"/>
  <c r="K47"/>
  <c r="J47"/>
  <c r="I47"/>
  <c r="H47"/>
  <c r="G47"/>
  <c r="F47"/>
  <c r="H56" s="1"/>
  <c r="E47"/>
  <c r="D47"/>
  <c r="B56" s="1"/>
  <c r="C47"/>
  <c r="B47"/>
  <c r="B55" s="1"/>
  <c r="O44"/>
  <c r="N44"/>
  <c r="M44"/>
  <c r="L44"/>
  <c r="K44"/>
  <c r="J44"/>
  <c r="I44"/>
  <c r="H44"/>
  <c r="G44"/>
  <c r="F44"/>
  <c r="E44"/>
  <c r="D44"/>
  <c r="C44"/>
  <c r="B44"/>
  <c r="O43"/>
  <c r="N43"/>
  <c r="M43"/>
  <c r="L43"/>
  <c r="K43"/>
  <c r="J43"/>
  <c r="I43"/>
  <c r="H43"/>
  <c r="G43"/>
  <c r="F43"/>
  <c r="E43"/>
  <c r="D43"/>
  <c r="C43"/>
  <c r="B43"/>
  <c r="O42"/>
  <c r="N42"/>
  <c r="M42"/>
  <c r="L42"/>
  <c r="K42"/>
  <c r="J42"/>
  <c r="I42"/>
  <c r="H42"/>
  <c r="G42"/>
  <c r="F42"/>
  <c r="E42"/>
  <c r="D42"/>
  <c r="C42"/>
  <c r="B42"/>
  <c r="O41"/>
  <c r="N41"/>
  <c r="M41"/>
  <c r="L41"/>
  <c r="K41"/>
  <c r="J41"/>
  <c r="I41"/>
  <c r="H41"/>
  <c r="G41"/>
  <c r="F41"/>
  <c r="E41"/>
  <c r="D41"/>
  <c r="C41"/>
  <c r="B41"/>
  <c r="O40"/>
  <c r="N40"/>
  <c r="M40"/>
  <c r="L40"/>
  <c r="K40"/>
  <c r="J40"/>
  <c r="I40"/>
  <c r="H40"/>
  <c r="G40"/>
  <c r="F40"/>
  <c r="E40"/>
  <c r="D40"/>
  <c r="C40"/>
  <c r="B40"/>
  <c r="O39"/>
  <c r="O45" s="1"/>
  <c r="N39"/>
  <c r="N45" s="1"/>
  <c r="M39"/>
  <c r="M45" s="1"/>
  <c r="L39"/>
  <c r="L45" s="1"/>
  <c r="K39"/>
  <c r="J39"/>
  <c r="I39"/>
  <c r="H39"/>
  <c r="G39"/>
  <c r="F39"/>
  <c r="F45" s="1"/>
  <c r="E39"/>
  <c r="E45" s="1"/>
  <c r="D39"/>
  <c r="D45" s="1"/>
  <c r="C39"/>
  <c r="B39"/>
  <c r="B45" s="1"/>
  <c r="O37"/>
  <c r="N37"/>
  <c r="M37"/>
  <c r="L37"/>
  <c r="K37"/>
  <c r="J37"/>
  <c r="I37"/>
  <c r="H37"/>
  <c r="G37"/>
  <c r="F37"/>
  <c r="E37"/>
  <c r="D37"/>
  <c r="C37"/>
  <c r="B37"/>
  <c r="O36"/>
  <c r="N36"/>
  <c r="N38" s="1"/>
  <c r="M36"/>
  <c r="L36"/>
  <c r="K36"/>
  <c r="J36"/>
  <c r="I36"/>
  <c r="H36"/>
  <c r="G36"/>
  <c r="F36"/>
  <c r="F38" s="1"/>
  <c r="E36"/>
  <c r="D36"/>
  <c r="C36"/>
  <c r="B36"/>
  <c r="B38" s="1"/>
  <c r="O35"/>
  <c r="O38" s="1"/>
  <c r="N35"/>
  <c r="M35"/>
  <c r="M38" s="1"/>
  <c r="L35"/>
  <c r="L38" s="1"/>
  <c r="K35"/>
  <c r="J35"/>
  <c r="I35"/>
  <c r="H35"/>
  <c r="G35"/>
  <c r="F35"/>
  <c r="E35"/>
  <c r="E38" s="1"/>
  <c r="D35"/>
  <c r="D38" s="1"/>
  <c r="I38" s="1"/>
  <c r="C35"/>
  <c r="B35"/>
  <c r="O33"/>
  <c r="N33"/>
  <c r="M33"/>
  <c r="L33"/>
  <c r="K33"/>
  <c r="J33"/>
  <c r="I33"/>
  <c r="H33"/>
  <c r="G33"/>
  <c r="F33"/>
  <c r="E33"/>
  <c r="D33"/>
  <c r="C33"/>
  <c r="B33"/>
  <c r="O32"/>
  <c r="N32"/>
  <c r="M32"/>
  <c r="L32"/>
  <c r="K32"/>
  <c r="J32"/>
  <c r="I32"/>
  <c r="H32"/>
  <c r="G32"/>
  <c r="F32"/>
  <c r="E32"/>
  <c r="D32"/>
  <c r="C32"/>
  <c r="B32"/>
  <c r="O31"/>
  <c r="N31"/>
  <c r="M31"/>
  <c r="L31"/>
  <c r="K31"/>
  <c r="J31"/>
  <c r="I31"/>
  <c r="H31"/>
  <c r="G31"/>
  <c r="F31"/>
  <c r="E31"/>
  <c r="D31"/>
  <c r="C31"/>
  <c r="B31"/>
  <c r="O30"/>
  <c r="N30"/>
  <c r="M30"/>
  <c r="L30"/>
  <c r="K30"/>
  <c r="J30"/>
  <c r="I30"/>
  <c r="H30"/>
  <c r="G30"/>
  <c r="F30"/>
  <c r="E30"/>
  <c r="D30"/>
  <c r="C30"/>
  <c r="B30"/>
  <c r="O29"/>
  <c r="N29"/>
  <c r="M29"/>
  <c r="L29"/>
  <c r="K29"/>
  <c r="J29"/>
  <c r="I29"/>
  <c r="H29"/>
  <c r="G29"/>
  <c r="F29"/>
  <c r="E29"/>
  <c r="D29"/>
  <c r="C29"/>
  <c r="B29"/>
  <c r="O28"/>
  <c r="O34" s="1"/>
  <c r="N28"/>
  <c r="N34" s="1"/>
  <c r="M28"/>
  <c r="M34" s="1"/>
  <c r="L28"/>
  <c r="L34" s="1"/>
  <c r="K28"/>
  <c r="J28"/>
  <c r="I28"/>
  <c r="H28"/>
  <c r="G28"/>
  <c r="F28"/>
  <c r="F34" s="1"/>
  <c r="E28"/>
  <c r="E34" s="1"/>
  <c r="D28"/>
  <c r="D34" s="1"/>
  <c r="I34" s="1"/>
  <c r="C28"/>
  <c r="B28"/>
  <c r="B34" s="1"/>
  <c r="O26"/>
  <c r="N26"/>
  <c r="M26"/>
  <c r="L26"/>
  <c r="K26"/>
  <c r="J26"/>
  <c r="I26"/>
  <c r="H26"/>
  <c r="G26"/>
  <c r="F26"/>
  <c r="E26"/>
  <c r="D26"/>
  <c r="C26"/>
  <c r="B26"/>
  <c r="O25"/>
  <c r="N25"/>
  <c r="M25"/>
  <c r="L25"/>
  <c r="K25"/>
  <c r="J25"/>
  <c r="I25"/>
  <c r="H25"/>
  <c r="G25"/>
  <c r="F25"/>
  <c r="E25"/>
  <c r="D25"/>
  <c r="C25"/>
  <c r="B25"/>
  <c r="O24"/>
  <c r="N24"/>
  <c r="M24"/>
  <c r="L24"/>
  <c r="K24"/>
  <c r="J24"/>
  <c r="I24"/>
  <c r="H24"/>
  <c r="G24"/>
  <c r="F24"/>
  <c r="E24"/>
  <c r="D24"/>
  <c r="C24"/>
  <c r="B24"/>
  <c r="O23"/>
  <c r="N23"/>
  <c r="M23"/>
  <c r="L23"/>
  <c r="K23"/>
  <c r="J23"/>
  <c r="I23"/>
  <c r="H23"/>
  <c r="G23"/>
  <c r="F23"/>
  <c r="E23"/>
  <c r="D23"/>
  <c r="C23"/>
  <c r="B23"/>
  <c r="O22"/>
  <c r="N22"/>
  <c r="M22"/>
  <c r="L22"/>
  <c r="K22"/>
  <c r="J22"/>
  <c r="I22"/>
  <c r="H22"/>
  <c r="G22"/>
  <c r="F22"/>
  <c r="E22"/>
  <c r="D22"/>
  <c r="C22"/>
  <c r="B22"/>
  <c r="O21"/>
  <c r="N21"/>
  <c r="M21"/>
  <c r="L21"/>
  <c r="L27" s="1"/>
  <c r="K21"/>
  <c r="J21"/>
  <c r="I21"/>
  <c r="H21"/>
  <c r="G21"/>
  <c r="F21"/>
  <c r="E21"/>
  <c r="D21"/>
  <c r="D27" s="1"/>
  <c r="C21"/>
  <c r="B21"/>
  <c r="O20"/>
  <c r="O27" s="1"/>
  <c r="N20"/>
  <c r="N27" s="1"/>
  <c r="M20"/>
  <c r="M27" s="1"/>
  <c r="L20"/>
  <c r="K20"/>
  <c r="J20"/>
  <c r="I20"/>
  <c r="H20"/>
  <c r="G20"/>
  <c r="F20"/>
  <c r="F27" s="1"/>
  <c r="E20"/>
  <c r="E27" s="1"/>
  <c r="D20"/>
  <c r="C20"/>
  <c r="B20"/>
  <c r="B27" s="1"/>
  <c r="O18"/>
  <c r="N18"/>
  <c r="M18"/>
  <c r="L18"/>
  <c r="K18"/>
  <c r="J18"/>
  <c r="I18"/>
  <c r="H18"/>
  <c r="G18"/>
  <c r="F18"/>
  <c r="E18"/>
  <c r="D18"/>
  <c r="C18"/>
  <c r="B18"/>
  <c r="O17"/>
  <c r="N17"/>
  <c r="M17"/>
  <c r="L17"/>
  <c r="K17"/>
  <c r="J17"/>
  <c r="I17"/>
  <c r="H17"/>
  <c r="G17"/>
  <c r="F17"/>
  <c r="E17"/>
  <c r="D17"/>
  <c r="C17"/>
  <c r="B17"/>
  <c r="O16"/>
  <c r="N16"/>
  <c r="M16"/>
  <c r="L16"/>
  <c r="K16"/>
  <c r="J16"/>
  <c r="I16"/>
  <c r="H16"/>
  <c r="G16"/>
  <c r="F16"/>
  <c r="E16"/>
  <c r="D16"/>
  <c r="C16"/>
  <c r="B16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D14"/>
  <c r="C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D12"/>
  <c r="C12"/>
  <c r="B12"/>
  <c r="O11"/>
  <c r="N11"/>
  <c r="M11"/>
  <c r="L11"/>
  <c r="L19" s="1"/>
  <c r="K11"/>
  <c r="J11"/>
  <c r="I11"/>
  <c r="H11"/>
  <c r="G11"/>
  <c r="F11"/>
  <c r="E11"/>
  <c r="D11"/>
  <c r="D19" s="1"/>
  <c r="C11"/>
  <c r="B11"/>
  <c r="O10"/>
  <c r="O19" s="1"/>
  <c r="N10"/>
  <c r="N19" s="1"/>
  <c r="M10"/>
  <c r="M19" s="1"/>
  <c r="L10"/>
  <c r="K10"/>
  <c r="J10"/>
  <c r="I10"/>
  <c r="H10"/>
  <c r="G10"/>
  <c r="F10"/>
  <c r="F19" s="1"/>
  <c r="E10"/>
  <c r="E19" s="1"/>
  <c r="D10"/>
  <c r="C10"/>
  <c r="B10"/>
  <c r="B19" s="1"/>
  <c r="N7"/>
  <c r="I6"/>
  <c r="G6"/>
  <c r="E6"/>
  <c r="H53" s="1"/>
  <c r="J5"/>
  <c r="K3"/>
  <c r="J27" l="1"/>
  <c r="G27"/>
  <c r="C27"/>
  <c r="G38"/>
  <c r="C38"/>
  <c r="J38"/>
  <c r="J45"/>
  <c r="G45"/>
  <c r="C45"/>
  <c r="J19"/>
  <c r="G19"/>
  <c r="C19"/>
  <c r="G34"/>
  <c r="C34"/>
  <c r="J34"/>
  <c r="I27"/>
  <c r="I19"/>
  <c r="I45"/>
  <c r="H27" l="1"/>
  <c r="K27"/>
  <c r="H19"/>
  <c r="K19"/>
  <c r="H45"/>
  <c r="K45"/>
  <c r="K38"/>
  <c r="H38"/>
  <c r="K34"/>
  <c r="H34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<sst xmlns="http://schemas.openxmlformats.org/spreadsheetml/2006/main" count="73" uniqueCount="67">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</sst>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7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29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77">
    <cellStyle name="Обычный" xfId="0" builtinId="0"/>
    <cellStyle name="Обычный 10" xfId="2"/>
    <cellStyle name="Обычный 10 2" xfId="3"/>
    <cellStyle name="Обычный 10 2 2" xfId="4"/>
    <cellStyle name="Обычный 10 2 3" xfId="5"/>
    <cellStyle name="Обычный 10 3" xfId="6"/>
    <cellStyle name="Обычный 10 3 2" xfId="7"/>
    <cellStyle name="Обычный 10 4" xfId="8"/>
    <cellStyle name="Обычный 10 4 2" xfId="9"/>
    <cellStyle name="Обычный 10 5" xfId="10"/>
    <cellStyle name="Обычный 10 5 2" xfId="11"/>
    <cellStyle name="Обычный 10 6" xfId="12"/>
    <cellStyle name="Обычный 10 7" xfId="13"/>
    <cellStyle name="Обычный 10 8" xfId="14"/>
    <cellStyle name="Обычный 10 9" xfId="15"/>
    <cellStyle name="Обычный 11" xfId="16"/>
    <cellStyle name="Обычный 11 2" xfId="17"/>
    <cellStyle name="Обычный 11 2 2" xfId="18"/>
    <cellStyle name="Обычный 11 2 3" xfId="19"/>
    <cellStyle name="Обычный 11 3" xfId="20"/>
    <cellStyle name="Обычный 11 3 2" xfId="21"/>
    <cellStyle name="Обычный 11 4" xfId="22"/>
    <cellStyle name="Обычный 11 4 2" xfId="23"/>
    <cellStyle name="Обычный 11 5" xfId="24"/>
    <cellStyle name="Обычный 11 5 2" xfId="25"/>
    <cellStyle name="Обычный 11 6" xfId="26"/>
    <cellStyle name="Обычный 11 7" xfId="27"/>
    <cellStyle name="Обычный 11 8" xfId="28"/>
    <cellStyle name="Обычный 11 9" xfId="29"/>
    <cellStyle name="Обычный 12" xfId="30"/>
    <cellStyle name="Обычный 12 2" xfId="31"/>
    <cellStyle name="Обычный 12 2 2" xfId="32"/>
    <cellStyle name="Обычный 12 2 3" xfId="33"/>
    <cellStyle name="Обычный 12 3" xfId="34"/>
    <cellStyle name="Обычный 12 3 2" xfId="35"/>
    <cellStyle name="Обычный 12 4" xfId="36"/>
    <cellStyle name="Обычный 12 4 2" xfId="37"/>
    <cellStyle name="Обычный 12 5" xfId="38"/>
    <cellStyle name="Обычный 12 5 2" xfId="39"/>
    <cellStyle name="Обычный 12 6" xfId="40"/>
    <cellStyle name="Обычный 12 7" xfId="41"/>
    <cellStyle name="Обычный 12 8" xfId="42"/>
    <cellStyle name="Обычный 12 9" xfId="43"/>
    <cellStyle name="Обычный 13" xfId="44"/>
    <cellStyle name="Обычный 14" xfId="45"/>
    <cellStyle name="Обычный 14 2" xfId="46"/>
    <cellStyle name="Обычный 14 3" xfId="47"/>
    <cellStyle name="Обычный 15" xfId="48"/>
    <cellStyle name="Обычный 15 2" xfId="49"/>
    <cellStyle name="Обычный 16" xfId="50"/>
    <cellStyle name="Обычный 16 2" xfId="51"/>
    <cellStyle name="Обычный 17" xfId="52"/>
    <cellStyle name="Обычный 17 2" xfId="53"/>
    <cellStyle name="Обычный 18" xfId="54"/>
    <cellStyle name="Обычный 18 2" xfId="55"/>
    <cellStyle name="Обычный 19" xfId="56"/>
    <cellStyle name="Обычный 19 2" xfId="57"/>
    <cellStyle name="Обычный 2" xfId="58"/>
    <cellStyle name="Обычный 2 10" xfId="59"/>
    <cellStyle name="Обычный 2 2" xfId="60"/>
    <cellStyle name="Обычный 2 2 2" xfId="61"/>
    <cellStyle name="Обычный 2 2 3" xfId="62"/>
    <cellStyle name="Обычный 2 3" xfId="63"/>
    <cellStyle name="Обычный 2 3 2" xfId="64"/>
    <cellStyle name="Обычный 2 4" xfId="65"/>
    <cellStyle name="Обычный 2 4 2" xfId="66"/>
    <cellStyle name="Обычный 2 5" xfId="67"/>
    <cellStyle name="Обычный 2 5 2" xfId="68"/>
    <cellStyle name="Обычный 2 6" xfId="69"/>
    <cellStyle name="Обычный 2 7" xfId="70"/>
    <cellStyle name="Обычный 2 8" xfId="71"/>
    <cellStyle name="Обычный 2 9" xfId="72"/>
    <cellStyle name="Обычный 20" xfId="73"/>
    <cellStyle name="Обычный 21" xfId="74"/>
    <cellStyle name="Обычный 22" xfId="75"/>
    <cellStyle name="Обычный 23" xfId="76"/>
    <cellStyle name="Обычный 24" xfId="77"/>
    <cellStyle name="Обычный 3" xfId="78"/>
    <cellStyle name="Обычный 3 2" xfId="79"/>
    <cellStyle name="Обычный 3 2 2" xfId="80"/>
    <cellStyle name="Обычный 3 2 3" xfId="81"/>
    <cellStyle name="Обычный 3 3" xfId="82"/>
    <cellStyle name="Обычный 3 3 2" xfId="83"/>
    <cellStyle name="Обычный 3 4" xfId="84"/>
    <cellStyle name="Обычный 3 4 2" xfId="85"/>
    <cellStyle name="Обычный 3 5" xfId="86"/>
    <cellStyle name="Обычный 3 5 2" xfId="87"/>
    <cellStyle name="Обычный 3 6" xfId="88"/>
    <cellStyle name="Обычный 3 7" xfId="89"/>
    <cellStyle name="Обычный 3 8" xfId="90"/>
    <cellStyle name="Обычный 3 9" xfId="91"/>
    <cellStyle name="Обычный 4" xfId="92"/>
    <cellStyle name="Обычный 4 2" xfId="93"/>
    <cellStyle name="Обычный 4 2 2" xfId="94"/>
    <cellStyle name="Обычный 4 2 3" xfId="95"/>
    <cellStyle name="Обычный 4 3" xfId="96"/>
    <cellStyle name="Обычный 4 3 2" xfId="97"/>
    <cellStyle name="Обычный 4 4" xfId="98"/>
    <cellStyle name="Обычный 4 4 2" xfId="99"/>
    <cellStyle name="Обычный 4 5" xfId="100"/>
    <cellStyle name="Обычный 4 5 2" xfId="101"/>
    <cellStyle name="Обычный 4 6" xfId="102"/>
    <cellStyle name="Обычный 4 7" xfId="103"/>
    <cellStyle name="Обычный 4 8" xfId="104"/>
    <cellStyle name="Обычный 4 9" xfId="105"/>
    <cellStyle name="Обычный 5" xfId="106"/>
    <cellStyle name="Обычный 5 2" xfId="107"/>
    <cellStyle name="Обычный 5 2 2" xfId="108"/>
    <cellStyle name="Обычный 5 2 3" xfId="109"/>
    <cellStyle name="Обычный 5 3" xfId="110"/>
    <cellStyle name="Обычный 5 3 2" xfId="111"/>
    <cellStyle name="Обычный 5 4" xfId="112"/>
    <cellStyle name="Обычный 5 4 2" xfId="113"/>
    <cellStyle name="Обычный 5 5" xfId="114"/>
    <cellStyle name="Обычный 5 5 2" xfId="115"/>
    <cellStyle name="Обычный 5 6" xfId="116"/>
    <cellStyle name="Обычный 5 7" xfId="117"/>
    <cellStyle name="Обычный 5 8" xfId="118"/>
    <cellStyle name="Обычный 5 9" xfId="119"/>
    <cellStyle name="Обычный 6" xfId="120"/>
    <cellStyle name="Обычный 6 2" xfId="121"/>
    <cellStyle name="Обычный 6 2 2" xfId="122"/>
    <cellStyle name="Обычный 6 2 3" xfId="123"/>
    <cellStyle name="Обычный 6 3" xfId="124"/>
    <cellStyle name="Обычный 6 3 2" xfId="125"/>
    <cellStyle name="Обычный 6 4" xfId="126"/>
    <cellStyle name="Обычный 6 4 2" xfId="127"/>
    <cellStyle name="Обычный 6 5" xfId="128"/>
    <cellStyle name="Обычный 6 5 2" xfId="129"/>
    <cellStyle name="Обычный 6 6" xfId="130"/>
    <cellStyle name="Обычный 6 7" xfId="131"/>
    <cellStyle name="Обычный 6 8" xfId="132"/>
    <cellStyle name="Обычный 6 9" xfId="133"/>
    <cellStyle name="Обычный 7" xfId="134"/>
    <cellStyle name="Обычный 7 2" xfId="135"/>
    <cellStyle name="Обычный 7 2 2" xfId="136"/>
    <cellStyle name="Обычный 7 2 3" xfId="137"/>
    <cellStyle name="Обычный 7 3" xfId="138"/>
    <cellStyle name="Обычный 7 3 2" xfId="139"/>
    <cellStyle name="Обычный 7 4" xfId="140"/>
    <cellStyle name="Обычный 7 4 2" xfId="141"/>
    <cellStyle name="Обычный 7 5" xfId="142"/>
    <cellStyle name="Обычный 7 5 2" xfId="143"/>
    <cellStyle name="Обычный 7 6" xfId="144"/>
    <cellStyle name="Обычный 7 7" xfId="145"/>
    <cellStyle name="Обычный 7 8" xfId="146"/>
    <cellStyle name="Обычный 7 9" xfId="147"/>
    <cellStyle name="Обычный 8" xfId="148"/>
    <cellStyle name="Обычный 8 2" xfId="149"/>
    <cellStyle name="Обычный 8 2 2" xfId="150"/>
    <cellStyle name="Обычный 8 2 3" xfId="151"/>
    <cellStyle name="Обычный 8 3" xfId="152"/>
    <cellStyle name="Обычный 8 3 2" xfId="153"/>
    <cellStyle name="Обычный 8 4" xfId="154"/>
    <cellStyle name="Обычный 8 4 2" xfId="155"/>
    <cellStyle name="Обычный 8 5" xfId="156"/>
    <cellStyle name="Обычный 8 5 2" xfId="157"/>
    <cellStyle name="Обычный 8 6" xfId="158"/>
    <cellStyle name="Обычный 8 7" xfId="159"/>
    <cellStyle name="Обычный 8 8" xfId="160"/>
    <cellStyle name="Обычный 8 9" xfId="161"/>
    <cellStyle name="Обычный 9" xfId="162"/>
    <cellStyle name="Обычный 9 2" xfId="163"/>
    <cellStyle name="Обычный 9 2 2" xfId="164"/>
    <cellStyle name="Обычный 9 2 3" xfId="165"/>
    <cellStyle name="Обычный 9 3" xfId="166"/>
    <cellStyle name="Обычный 9 3 2" xfId="167"/>
    <cellStyle name="Обычный 9 4" xfId="168"/>
    <cellStyle name="Обычный 9 4 2" xfId="169"/>
    <cellStyle name="Обычный 9 5" xfId="170"/>
    <cellStyle name="Обычный 9 5 2" xfId="171"/>
    <cellStyle name="Обычный 9 6" xfId="172"/>
    <cellStyle name="Обычный 9 7" xfId="173"/>
    <cellStyle name="Обычный 9 8" xfId="174"/>
    <cellStyle name="Обычный 9 9" xfId="175"/>
    <cellStyle name="Финансовый" xfId="1" builtinId="3"/>
    <cellStyle name="Финансовый 2" xfId="1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3">
          <cell r="I3" t="str">
            <v xml:space="preserve"> на 14 июня</v>
          </cell>
          <cell r="M3">
            <v>45457</v>
          </cell>
        </row>
        <row r="5">
          <cell r="T5" t="str">
            <v>Разница к 2023 году +/-</v>
          </cell>
        </row>
        <row r="6">
          <cell r="M6" t="str">
            <v>на 1 мая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53.652999999999999</v>
          </cell>
          <cell r="I9">
            <v>-0.45700000000000074</v>
          </cell>
          <cell r="J9">
            <v>46.06</v>
          </cell>
          <cell r="M9">
            <v>1850</v>
          </cell>
          <cell r="N9">
            <v>1855</v>
          </cell>
          <cell r="P9">
            <v>29.00162162162162</v>
          </cell>
          <cell r="Q9">
            <v>-0.24702702702702695</v>
          </cell>
          <cell r="R9">
            <v>24.830188679245285</v>
          </cell>
          <cell r="T9">
            <v>7.5929999999999964</v>
          </cell>
          <cell r="U9">
            <v>4.1714329423763346</v>
          </cell>
          <cell r="V9">
            <v>57.302999999999997</v>
          </cell>
          <cell r="W9">
            <v>54.11</v>
          </cell>
          <cell r="X9">
            <v>1841</v>
          </cell>
          <cell r="Y9">
            <v>46.5</v>
          </cell>
        </row>
        <row r="10">
          <cell r="H10">
            <v>4.05</v>
          </cell>
          <cell r="I10">
            <v>0</v>
          </cell>
          <cell r="J10">
            <v>4.24</v>
          </cell>
          <cell r="M10">
            <v>375</v>
          </cell>
          <cell r="N10">
            <v>417</v>
          </cell>
          <cell r="P10">
            <v>10.799999999999999</v>
          </cell>
          <cell r="Q10">
            <v>0</v>
          </cell>
          <cell r="R10">
            <v>10.167865707434053</v>
          </cell>
          <cell r="T10">
            <v>-0.19000000000000039</v>
          </cell>
          <cell r="U10">
            <v>0.63213429256594544</v>
          </cell>
          <cell r="V10">
            <v>3.71</v>
          </cell>
          <cell r="W10">
            <v>4.05</v>
          </cell>
          <cell r="X10">
            <v>363</v>
          </cell>
          <cell r="Y10">
            <v>4.5999999999999996</v>
          </cell>
        </row>
        <row r="11">
          <cell r="H11">
            <v>55.92</v>
          </cell>
          <cell r="I11">
            <v>-0.42000000000000171</v>
          </cell>
          <cell r="J11">
            <v>56.59</v>
          </cell>
          <cell r="M11">
            <v>3333</v>
          </cell>
          <cell r="N11">
            <v>3333</v>
          </cell>
          <cell r="P11">
            <v>16.777677767776776</v>
          </cell>
          <cell r="Q11">
            <v>-0.12601260126012903</v>
          </cell>
          <cell r="R11">
            <v>16.978697869786981</v>
          </cell>
          <cell r="T11">
            <v>-0.67000000000000171</v>
          </cell>
          <cell r="U11">
            <v>-0.20102010201020448</v>
          </cell>
          <cell r="V11">
            <v>68.53</v>
          </cell>
          <cell r="W11">
            <v>56.34</v>
          </cell>
          <cell r="X11">
            <v>3333</v>
          </cell>
          <cell r="Y11">
            <v>56.1</v>
          </cell>
        </row>
        <row r="12">
          <cell r="H12">
            <v>11.22</v>
          </cell>
          <cell r="I12">
            <v>0</v>
          </cell>
          <cell r="J12">
            <v>10.79</v>
          </cell>
          <cell r="M12">
            <v>652</v>
          </cell>
          <cell r="N12">
            <v>678</v>
          </cell>
          <cell r="P12">
            <v>17.208588957055216</v>
          </cell>
          <cell r="Q12">
            <v>0</v>
          </cell>
          <cell r="R12">
            <v>15.914454277286133</v>
          </cell>
          <cell r="T12">
            <v>0.43000000000000149</v>
          </cell>
          <cell r="U12">
            <v>1.2941346797690834</v>
          </cell>
          <cell r="V12">
            <v>11.42</v>
          </cell>
          <cell r="W12">
            <v>11.22</v>
          </cell>
          <cell r="X12">
            <v>740</v>
          </cell>
          <cell r="Y12">
            <v>11.153</v>
          </cell>
        </row>
        <row r="13">
          <cell r="H13">
            <v>3.83</v>
          </cell>
          <cell r="I13">
            <v>-2.9999999999999805E-2</v>
          </cell>
          <cell r="J13">
            <v>4.1900000000000004</v>
          </cell>
          <cell r="M13">
            <v>328</v>
          </cell>
          <cell r="N13">
            <v>382</v>
          </cell>
          <cell r="P13">
            <v>11.676829268292684</v>
          </cell>
          <cell r="Q13">
            <v>-9.1463414634144868E-2</v>
          </cell>
          <cell r="R13">
            <v>10.968586387434556</v>
          </cell>
          <cell r="T13">
            <v>-0.36000000000000032</v>
          </cell>
          <cell r="U13">
            <v>0.70824288085812803</v>
          </cell>
          <cell r="V13">
            <v>3.38</v>
          </cell>
          <cell r="W13">
            <v>3.86</v>
          </cell>
          <cell r="X13">
            <v>378</v>
          </cell>
          <cell r="Y13">
            <v>4.3499999999999996</v>
          </cell>
        </row>
        <row r="14">
          <cell r="H14">
            <v>0.59</v>
          </cell>
          <cell r="I14">
            <v>0</v>
          </cell>
          <cell r="J14">
            <v>1.1499999999999999</v>
          </cell>
          <cell r="M14">
            <v>52</v>
          </cell>
          <cell r="N14">
            <v>101</v>
          </cell>
          <cell r="P14">
            <v>11.346153846153847</v>
          </cell>
          <cell r="Q14">
            <v>0</v>
          </cell>
          <cell r="R14">
            <v>11.386138613861386</v>
          </cell>
          <cell r="T14">
            <v>-0.55999999999999994</v>
          </cell>
          <cell r="U14">
            <v>-3.9984767707538893E-2</v>
          </cell>
          <cell r="V14">
            <v>0.3</v>
          </cell>
          <cell r="W14">
            <v>0.59</v>
          </cell>
          <cell r="X14">
            <v>60</v>
          </cell>
          <cell r="Y14">
            <v>0.84</v>
          </cell>
        </row>
        <row r="15">
          <cell r="H15">
            <v>16.5</v>
          </cell>
          <cell r="I15">
            <v>0.10000000000000142</v>
          </cell>
          <cell r="J15">
            <v>15.88</v>
          </cell>
          <cell r="M15">
            <v>1017</v>
          </cell>
          <cell r="N15">
            <v>1015</v>
          </cell>
          <cell r="P15">
            <v>16.224188790560472</v>
          </cell>
          <cell r="Q15">
            <v>9.8328416912490724E-2</v>
          </cell>
          <cell r="R15">
            <v>15.645320197044336</v>
          </cell>
          <cell r="T15">
            <v>0.61999999999999922</v>
          </cell>
          <cell r="U15">
            <v>0.57886859351613573</v>
          </cell>
          <cell r="V15">
            <v>12.75</v>
          </cell>
          <cell r="W15">
            <v>16.399999999999999</v>
          </cell>
          <cell r="X15">
            <v>1012</v>
          </cell>
          <cell r="Y15">
            <v>15.8</v>
          </cell>
        </row>
        <row r="16">
          <cell r="H16">
            <v>21.23</v>
          </cell>
          <cell r="I16">
            <v>0.35999999999999943</v>
          </cell>
          <cell r="J16">
            <v>19.600000000000001</v>
          </cell>
          <cell r="M16">
            <v>1750</v>
          </cell>
          <cell r="N16">
            <v>1308</v>
          </cell>
          <cell r="P16">
            <v>12.131428571428572</v>
          </cell>
          <cell r="Q16">
            <v>0.2057142857142864</v>
          </cell>
          <cell r="R16">
            <v>14.984709480122325</v>
          </cell>
          <cell r="T16">
            <v>1.629999999999999</v>
          </cell>
          <cell r="U16">
            <v>-2.8532809086937529</v>
          </cell>
          <cell r="V16">
            <v>22.6</v>
          </cell>
          <cell r="W16">
            <v>20.87</v>
          </cell>
          <cell r="X16">
            <v>1262</v>
          </cell>
          <cell r="Y16">
            <v>18.7</v>
          </cell>
        </row>
        <row r="17">
          <cell r="H17">
            <v>2.09</v>
          </cell>
          <cell r="I17">
            <v>0</v>
          </cell>
          <cell r="J17">
            <v>2.65</v>
          </cell>
          <cell r="M17">
            <v>152</v>
          </cell>
          <cell r="N17">
            <v>185</v>
          </cell>
          <cell r="P17">
            <v>13.749999999999998</v>
          </cell>
          <cell r="Q17">
            <v>0</v>
          </cell>
          <cell r="R17">
            <v>14.324324324324325</v>
          </cell>
          <cell r="T17">
            <v>-0.56000000000000005</v>
          </cell>
          <cell r="U17">
            <v>-0.57432432432432634</v>
          </cell>
          <cell r="V17">
            <v>1.73</v>
          </cell>
          <cell r="W17">
            <v>2.09</v>
          </cell>
          <cell r="X17">
            <v>186</v>
          </cell>
          <cell r="Y17">
            <v>2.6480000000000001</v>
          </cell>
        </row>
        <row r="18">
          <cell r="H18">
            <v>1.3</v>
          </cell>
          <cell r="I18">
            <v>4.0000000000000036E-2</v>
          </cell>
          <cell r="J18">
            <v>8.19</v>
          </cell>
          <cell r="M18">
            <v>216</v>
          </cell>
          <cell r="N18">
            <v>845</v>
          </cell>
          <cell r="P18">
            <v>6.0185185185185182</v>
          </cell>
          <cell r="Q18">
            <v>0.18518518518518423</v>
          </cell>
          <cell r="R18">
            <v>9.6923076923076916</v>
          </cell>
          <cell r="T18">
            <v>-6.89</v>
          </cell>
          <cell r="U18">
            <v>-3.6737891737891735</v>
          </cell>
          <cell r="V18">
            <v>1.17</v>
          </cell>
          <cell r="W18">
            <v>1.26</v>
          </cell>
          <cell r="X18">
            <v>825</v>
          </cell>
          <cell r="Y18">
            <v>7.1</v>
          </cell>
        </row>
        <row r="19">
          <cell r="H19">
            <v>1.331</v>
          </cell>
          <cell r="I19">
            <v>9.9999999999988987E-4</v>
          </cell>
          <cell r="J19">
            <v>1.22</v>
          </cell>
          <cell r="M19">
            <v>118</v>
          </cell>
          <cell r="N19">
            <v>150</v>
          </cell>
          <cell r="P19">
            <v>11.279661016949152</v>
          </cell>
          <cell r="Q19">
            <v>8.4745762711850858E-3</v>
          </cell>
          <cell r="R19">
            <v>8.1333333333333329</v>
          </cell>
          <cell r="T19">
            <v>0.11099999999999999</v>
          </cell>
          <cell r="U19">
            <v>3.1463276836158194</v>
          </cell>
          <cell r="V19">
            <v>0.96799999999999997</v>
          </cell>
          <cell r="W19">
            <v>1.33</v>
          </cell>
          <cell r="X19">
            <v>150</v>
          </cell>
          <cell r="Y19">
            <v>1.5529999999999999</v>
          </cell>
        </row>
        <row r="20">
          <cell r="H20">
            <v>2.4700000000000002</v>
          </cell>
          <cell r="I20">
            <v>0</v>
          </cell>
          <cell r="J20">
            <v>5.92</v>
          </cell>
          <cell r="M20">
            <v>253</v>
          </cell>
          <cell r="N20">
            <v>602</v>
          </cell>
          <cell r="P20">
            <v>9.7628458498023711</v>
          </cell>
          <cell r="Q20">
            <v>0</v>
          </cell>
          <cell r="R20">
            <v>9.8338870431893675</v>
          </cell>
          <cell r="T20">
            <v>-3.4499999999999997</v>
          </cell>
          <cell r="U20">
            <v>-7.1041193386996326E-2</v>
          </cell>
          <cell r="V20">
            <v>2.61</v>
          </cell>
          <cell r="W20">
            <v>2.4700000000000002</v>
          </cell>
          <cell r="X20">
            <v>1093</v>
          </cell>
          <cell r="Y20">
            <v>8.6</v>
          </cell>
        </row>
        <row r="21">
          <cell r="H21">
            <v>0.45</v>
          </cell>
          <cell r="I21">
            <v>0</v>
          </cell>
          <cell r="J21">
            <v>2.5299999999999998</v>
          </cell>
          <cell r="M21">
            <v>127</v>
          </cell>
          <cell r="N21">
            <v>436</v>
          </cell>
          <cell r="P21">
            <v>3.5433070866141732</v>
          </cell>
          <cell r="Q21">
            <v>0</v>
          </cell>
          <cell r="R21">
            <v>5.8027522935779805</v>
          </cell>
          <cell r="T21">
            <v>-2.0799999999999996</v>
          </cell>
          <cell r="U21">
            <v>-2.2594452069638074</v>
          </cell>
          <cell r="V21">
            <v>0.47</v>
          </cell>
          <cell r="W21">
            <v>0.45</v>
          </cell>
          <cell r="X21">
            <v>464</v>
          </cell>
          <cell r="Y21">
            <v>7.3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36</v>
          </cell>
          <cell r="Y22">
            <v>0.4</v>
          </cell>
        </row>
        <row r="23">
          <cell r="H23">
            <v>208.86</v>
          </cell>
          <cell r="I23">
            <v>2.1300000000000239</v>
          </cell>
          <cell r="J23">
            <v>225.89</v>
          </cell>
          <cell r="M23">
            <v>9863</v>
          </cell>
          <cell r="N23">
            <v>10706</v>
          </cell>
          <cell r="P23">
            <v>21.176112744601035</v>
          </cell>
          <cell r="Q23">
            <v>0.21595863327588205</v>
          </cell>
          <cell r="R23">
            <v>21.099383523257984</v>
          </cell>
          <cell r="T23">
            <v>-17.029999999999973</v>
          </cell>
          <cell r="U23">
            <v>7.6729221343050824E-2</v>
          </cell>
          <cell r="V23">
            <v>227.65</v>
          </cell>
          <cell r="W23">
            <v>206.73</v>
          </cell>
          <cell r="X23">
            <v>10626</v>
          </cell>
          <cell r="Y23">
            <v>224.2</v>
          </cell>
        </row>
        <row r="25">
          <cell r="H25">
            <v>99.2</v>
          </cell>
          <cell r="I25">
            <v>0.90000000000000568</v>
          </cell>
          <cell r="J25">
            <v>100.7</v>
          </cell>
          <cell r="M25">
            <v>4299</v>
          </cell>
          <cell r="N25">
            <v>4299</v>
          </cell>
          <cell r="P25">
            <v>23.075133752035359</v>
          </cell>
          <cell r="Q25">
            <v>0.20935101186322669</v>
          </cell>
          <cell r="R25">
            <v>23.424052105140731</v>
          </cell>
          <cell r="T25">
            <v>-1.5</v>
          </cell>
          <cell r="U25">
            <v>-0.34891835310537189</v>
          </cell>
          <cell r="V25">
            <v>104.6</v>
          </cell>
          <cell r="W25">
            <v>98.3</v>
          </cell>
          <cell r="X25">
            <v>4038</v>
          </cell>
          <cell r="Y25">
            <v>88.9</v>
          </cell>
        </row>
        <row r="26">
          <cell r="H26">
            <v>153.99</v>
          </cell>
          <cell r="I26">
            <v>0.65000000000000568</v>
          </cell>
          <cell r="J26">
            <v>120.83</v>
          </cell>
          <cell r="M26">
            <v>7104</v>
          </cell>
          <cell r="N26">
            <v>7284</v>
          </cell>
          <cell r="P26">
            <v>21.676520270270274</v>
          </cell>
          <cell r="Q26">
            <v>9.1497747747748548E-2</v>
          </cell>
          <cell r="R26">
            <v>16.588412959912137</v>
          </cell>
          <cell r="T26">
            <v>33.160000000000011</v>
          </cell>
          <cell r="U26">
            <v>5.0881073103581365</v>
          </cell>
          <cell r="V26">
            <v>160.41999999999999</v>
          </cell>
          <cell r="W26">
            <v>153.34</v>
          </cell>
          <cell r="X26">
            <v>7300</v>
          </cell>
          <cell r="Y26">
            <v>121.3</v>
          </cell>
        </row>
        <row r="27">
          <cell r="H27">
            <v>10.92</v>
          </cell>
          <cell r="I27">
            <v>0.16999999999999993</v>
          </cell>
          <cell r="J27">
            <v>10.4</v>
          </cell>
          <cell r="M27">
            <v>725</v>
          </cell>
          <cell r="N27">
            <v>760</v>
          </cell>
          <cell r="P27">
            <v>15.062068965517241</v>
          </cell>
          <cell r="Q27">
            <v>0.23448275862068968</v>
          </cell>
          <cell r="R27">
            <v>13.684210526315789</v>
          </cell>
          <cell r="T27">
            <v>0.51999999999999957</v>
          </cell>
          <cell r="U27">
            <v>1.3778584392014519</v>
          </cell>
          <cell r="V27">
            <v>12.44</v>
          </cell>
          <cell r="W27">
            <v>10.75</v>
          </cell>
          <cell r="X27">
            <v>760</v>
          </cell>
          <cell r="Y27">
            <v>13.2</v>
          </cell>
        </row>
        <row r="28">
          <cell r="H28">
            <v>46.268999999999998</v>
          </cell>
          <cell r="I28">
            <v>-0.1180000000000021</v>
          </cell>
          <cell r="J28">
            <v>44.88</v>
          </cell>
          <cell r="M28">
            <v>2646</v>
          </cell>
          <cell r="N28">
            <v>2583</v>
          </cell>
          <cell r="P28">
            <v>17.486394557823129</v>
          </cell>
          <cell r="Q28">
            <v>-4.4595616024189155E-2</v>
          </cell>
          <cell r="R28">
            <v>17.375145180023232</v>
          </cell>
          <cell r="T28">
            <v>1.3889999999999958</v>
          </cell>
          <cell r="U28">
            <v>0.11124937779989708</v>
          </cell>
          <cell r="V28">
            <v>40.771999999999998</v>
          </cell>
          <cell r="W28">
            <v>46.387</v>
          </cell>
          <cell r="X28">
            <v>2582</v>
          </cell>
          <cell r="Y28">
            <v>41.7</v>
          </cell>
        </row>
        <row r="29">
          <cell r="H29">
            <v>117.4</v>
          </cell>
          <cell r="I29">
            <v>1.4000000000000057</v>
          </cell>
          <cell r="J29">
            <v>122.9</v>
          </cell>
          <cell r="M29">
            <v>3771</v>
          </cell>
          <cell r="N29">
            <v>4971</v>
          </cell>
          <cell r="P29">
            <v>31.132325643065503</v>
          </cell>
          <cell r="Q29">
            <v>0.37125430920180591</v>
          </cell>
          <cell r="R29">
            <v>24.723395695031179</v>
          </cell>
          <cell r="T29">
            <v>-5.5</v>
          </cell>
          <cell r="U29">
            <v>6.4089299480343236</v>
          </cell>
          <cell r="V29">
            <v>126.1</v>
          </cell>
          <cell r="W29">
            <v>116</v>
          </cell>
          <cell r="X29">
            <v>5451</v>
          </cell>
          <cell r="Y29">
            <v>112.9</v>
          </cell>
        </row>
        <row r="30">
          <cell r="H30">
            <v>10.192</v>
          </cell>
          <cell r="I30">
            <v>5.7000000000000384E-2</v>
          </cell>
          <cell r="J30">
            <v>9.08</v>
          </cell>
          <cell r="M30">
            <v>675</v>
          </cell>
          <cell r="N30">
            <v>674</v>
          </cell>
          <cell r="P30">
            <v>15.099259259259259</v>
          </cell>
          <cell r="Q30">
            <v>8.444444444444521E-2</v>
          </cell>
          <cell r="R30">
            <v>13.471810089020773</v>
          </cell>
          <cell r="T30">
            <v>1.1120000000000001</v>
          </cell>
          <cell r="U30">
            <v>1.6274491702384868</v>
          </cell>
          <cell r="V30">
            <v>8.1760000000000002</v>
          </cell>
          <cell r="W30">
            <v>10.135</v>
          </cell>
          <cell r="X30">
            <v>631</v>
          </cell>
          <cell r="Y30">
            <v>9.5</v>
          </cell>
        </row>
        <row r="31">
          <cell r="H31">
            <v>35.51</v>
          </cell>
          <cell r="I31">
            <v>1.9999999999996021E-2</v>
          </cell>
          <cell r="J31">
            <v>35.549999999999997</v>
          </cell>
          <cell r="M31">
            <v>1593</v>
          </cell>
          <cell r="N31">
            <v>1593</v>
          </cell>
          <cell r="P31">
            <v>22.29127432517263</v>
          </cell>
          <cell r="Q31">
            <v>1.2554927809162564E-2</v>
          </cell>
          <cell r="R31">
            <v>22.316384180790962</v>
          </cell>
          <cell r="T31">
            <v>-3.9999999999999147E-2</v>
          </cell>
          <cell r="U31">
            <v>-2.5109855618332233E-2</v>
          </cell>
          <cell r="V31">
            <v>37.83</v>
          </cell>
          <cell r="W31">
            <v>35.49</v>
          </cell>
          <cell r="X31">
            <v>1500</v>
          </cell>
          <cell r="Y31">
            <v>35.299999999999997</v>
          </cell>
        </row>
        <row r="32">
          <cell r="H32">
            <v>0.74</v>
          </cell>
          <cell r="I32">
            <v>2.0000000000000018E-2</v>
          </cell>
          <cell r="J32">
            <v>1.18</v>
          </cell>
          <cell r="M32">
            <v>87</v>
          </cell>
          <cell r="N32">
            <v>106</v>
          </cell>
          <cell r="P32">
            <v>8.5057471264367823</v>
          </cell>
          <cell r="Q32">
            <v>0.22988505747126453</v>
          </cell>
          <cell r="R32">
            <v>11.132075471698112</v>
          </cell>
          <cell r="T32">
            <v>-0.43999999999999995</v>
          </cell>
          <cell r="U32">
            <v>-2.6263283452613297</v>
          </cell>
          <cell r="V32">
            <v>0.2</v>
          </cell>
          <cell r="W32">
            <v>0.72</v>
          </cell>
          <cell r="X32">
            <v>101</v>
          </cell>
          <cell r="Y32">
            <v>1.17</v>
          </cell>
        </row>
        <row r="33">
          <cell r="H33">
            <v>49.03</v>
          </cell>
          <cell r="I33">
            <v>1.2000000000000028</v>
          </cell>
          <cell r="J33">
            <v>45.03</v>
          </cell>
          <cell r="M33">
            <v>2501</v>
          </cell>
          <cell r="N33">
            <v>2476</v>
          </cell>
          <cell r="P33">
            <v>19.604158336665336</v>
          </cell>
          <cell r="Q33">
            <v>0.47980807676929516</v>
          </cell>
          <cell r="R33">
            <v>18.18659127625202</v>
          </cell>
          <cell r="T33">
            <v>4</v>
          </cell>
          <cell r="U33">
            <v>1.4175670604133153</v>
          </cell>
          <cell r="V33">
            <v>54.34</v>
          </cell>
          <cell r="W33">
            <v>47.83</v>
          </cell>
          <cell r="X33">
            <v>2726</v>
          </cell>
          <cell r="Y33">
            <v>46</v>
          </cell>
        </row>
        <row r="34">
          <cell r="H34">
            <v>10.64</v>
          </cell>
          <cell r="I34">
            <v>2.000000000000135E-2</v>
          </cell>
          <cell r="J34">
            <v>9.85</v>
          </cell>
          <cell r="M34">
            <v>742</v>
          </cell>
          <cell r="N34">
            <v>677</v>
          </cell>
          <cell r="P34">
            <v>14.339622641509434</v>
          </cell>
          <cell r="Q34">
            <v>2.6954177897573928E-2</v>
          </cell>
          <cell r="R34">
            <v>14.549483013293942</v>
          </cell>
          <cell r="T34">
            <v>0.79000000000000092</v>
          </cell>
          <cell r="U34">
            <v>-0.209860371784508</v>
          </cell>
          <cell r="V34">
            <v>8.2200000000000006</v>
          </cell>
          <cell r="W34">
            <v>10.62</v>
          </cell>
          <cell r="X34">
            <v>798</v>
          </cell>
          <cell r="Y34">
            <v>11.6</v>
          </cell>
        </row>
        <row r="35">
          <cell r="H35">
            <v>12.288</v>
          </cell>
          <cell r="I35">
            <v>8.0000000000008953E-3</v>
          </cell>
          <cell r="J35">
            <v>17.16</v>
          </cell>
          <cell r="M35">
            <v>898</v>
          </cell>
          <cell r="N35">
            <v>1234</v>
          </cell>
          <cell r="P35">
            <v>13.683741648106905</v>
          </cell>
          <cell r="Q35">
            <v>8.9086859688212172E-3</v>
          </cell>
          <cell r="R35">
            <v>13.905996758508914</v>
          </cell>
          <cell r="T35">
            <v>-4.8719999999999999</v>
          </cell>
          <cell r="U35">
            <v>-0.22225511040200985</v>
          </cell>
          <cell r="V35">
            <v>13.9</v>
          </cell>
          <cell r="W35">
            <v>12.28</v>
          </cell>
          <cell r="X35">
            <v>1051</v>
          </cell>
          <cell r="Y35">
            <v>15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1.24</v>
          </cell>
        </row>
        <row r="38">
          <cell r="H38">
            <v>205.55</v>
          </cell>
          <cell r="I38">
            <v>-0.13999999999998636</v>
          </cell>
          <cell r="J38">
            <v>201.58</v>
          </cell>
          <cell r="M38">
            <v>7294</v>
          </cell>
          <cell r="N38">
            <v>7274</v>
          </cell>
          <cell r="P38">
            <v>28.180696462846175</v>
          </cell>
          <cell r="Q38">
            <v>-1.9193857965451144E-2</v>
          </cell>
          <cell r="R38">
            <v>27.712400329942263</v>
          </cell>
          <cell r="T38">
            <v>3.9699999999999989</v>
          </cell>
          <cell r="U38">
            <v>0.46829613290391237</v>
          </cell>
          <cell r="V38">
            <v>193.8</v>
          </cell>
          <cell r="W38">
            <v>205.69</v>
          </cell>
          <cell r="X38">
            <v>7269</v>
          </cell>
          <cell r="Y38">
            <v>194.3</v>
          </cell>
        </row>
        <row r="39">
          <cell r="H39">
            <v>8.31</v>
          </cell>
          <cell r="I39">
            <v>-9.9999999999999645E-2</v>
          </cell>
          <cell r="J39">
            <v>8.6999999999999993</v>
          </cell>
          <cell r="M39">
            <v>470</v>
          </cell>
          <cell r="N39">
            <v>440</v>
          </cell>
          <cell r="P39">
            <v>17.680851063829788</v>
          </cell>
          <cell r="Q39">
            <v>-0.21276595744680904</v>
          </cell>
          <cell r="R39">
            <v>19.772727272727273</v>
          </cell>
          <cell r="T39">
            <v>-0.38999999999999879</v>
          </cell>
          <cell r="U39">
            <v>-2.0918762088974852</v>
          </cell>
          <cell r="V39">
            <v>6.92</v>
          </cell>
          <cell r="W39">
            <v>8.41</v>
          </cell>
          <cell r="X39">
            <v>440</v>
          </cell>
          <cell r="Y39">
            <v>8.1999999999999993</v>
          </cell>
        </row>
        <row r="40">
          <cell r="H40">
            <v>18.62</v>
          </cell>
          <cell r="I40">
            <v>1.9999999999999574E-2</v>
          </cell>
          <cell r="J40">
            <v>21.03</v>
          </cell>
          <cell r="M40">
            <v>1253</v>
          </cell>
          <cell r="N40">
            <v>1413</v>
          </cell>
          <cell r="P40">
            <v>14.860335195530727</v>
          </cell>
          <cell r="Q40">
            <v>1.5961691939345712E-2</v>
          </cell>
          <cell r="R40">
            <v>14.883227176220808</v>
          </cell>
          <cell r="T40">
            <v>-2.41</v>
          </cell>
          <cell r="U40">
            <v>-2.2891980690081581E-2</v>
          </cell>
          <cell r="V40">
            <v>20.03</v>
          </cell>
          <cell r="W40">
            <v>18.600000000000001</v>
          </cell>
          <cell r="X40">
            <v>1426</v>
          </cell>
          <cell r="Y40">
            <v>21.9</v>
          </cell>
        </row>
        <row r="41">
          <cell r="H41">
            <v>171.04</v>
          </cell>
          <cell r="I41">
            <v>0.12000000000000455</v>
          </cell>
          <cell r="J41">
            <v>168.96</v>
          </cell>
          <cell r="M41">
            <v>6171</v>
          </cell>
          <cell r="N41">
            <v>5886</v>
          </cell>
          <cell r="P41">
            <v>27.716739588397342</v>
          </cell>
          <cell r="Q41">
            <v>1.9445794846866704E-2</v>
          </cell>
          <cell r="R41">
            <v>28.705402650356781</v>
          </cell>
          <cell r="T41">
            <v>2.0799999999999841</v>
          </cell>
          <cell r="U41">
            <v>-0.9886630619594392</v>
          </cell>
          <cell r="V41">
            <v>170.03</v>
          </cell>
          <cell r="W41">
            <v>170.92</v>
          </cell>
          <cell r="X41">
            <v>5905</v>
          </cell>
          <cell r="Y41">
            <v>145.56800000000001</v>
          </cell>
        </row>
        <row r="43">
          <cell r="H43">
            <v>1334.5929999999996</v>
          </cell>
          <cell r="I43">
            <v>5.9509999999995671</v>
          </cell>
          <cell r="J43">
            <v>1324.2299999999998</v>
          </cell>
          <cell r="M43">
            <v>60450</v>
          </cell>
          <cell r="N43">
            <v>63823</v>
          </cell>
          <cell r="P43">
            <v>22.1</v>
          </cell>
          <cell r="Q43">
            <v>0.12081058726219851</v>
          </cell>
          <cell r="R43">
            <v>20.7</v>
          </cell>
          <cell r="T43">
            <v>10.362999999999829</v>
          </cell>
          <cell r="U43">
            <v>1.4000000000000021</v>
          </cell>
          <cell r="V43">
            <v>1373.1190000000001</v>
          </cell>
          <cell r="W43">
            <v>1328.6420000000001</v>
          </cell>
          <cell r="X43">
            <v>64447</v>
          </cell>
          <cell r="Y43">
            <v>1277.6220000000001</v>
          </cell>
        </row>
        <row r="46">
          <cell r="J46">
            <v>1277.6220000000001</v>
          </cell>
        </row>
        <row r="48">
          <cell r="A48" t="str">
            <v>2024 г</v>
          </cell>
          <cell r="H48">
            <v>214492.935</v>
          </cell>
        </row>
        <row r="49">
          <cell r="A49" t="str">
            <v>2023 г</v>
          </cell>
          <cell r="H49">
            <v>211661.89</v>
          </cell>
        </row>
        <row r="50">
          <cell r="A50" t="str">
            <v>2022 г</v>
          </cell>
          <cell r="H50">
            <v>197165.617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5" sqref="A5:A8"/>
    </sheetView>
  </sheetViews>
  <sheetFormatPr defaultColWidth="7.1796875" defaultRowHeight="15.5"/>
  <cols>
    <col min="1" max="1" width="43.81640625" style="2" customWidth="1"/>
    <col min="2" max="2" width="12.1796875" style="2" customWidth="1"/>
    <col min="3" max="3" width="10.26953125" style="2" customWidth="1"/>
    <col min="4" max="4" width="10.54296875" style="2" customWidth="1"/>
    <col min="5" max="5" width="11.7265625" style="2" customWidth="1"/>
    <col min="6" max="6" width="11.81640625" style="2" customWidth="1"/>
    <col min="7" max="7" width="11.54296875" style="2" customWidth="1"/>
    <col min="8" max="8" width="12.1796875" style="2" customWidth="1"/>
    <col min="9" max="9" width="11.7265625" style="2" customWidth="1"/>
    <col min="10" max="10" width="12.1796875" style="2" customWidth="1"/>
    <col min="11" max="11" width="16.7265625" style="2" customWidth="1"/>
    <col min="12" max="12" width="19.453125" style="2" customWidth="1"/>
    <col min="13" max="13" width="13.1796875" style="2" hidden="1" customWidth="1"/>
    <col min="14" max="14" width="12.453125" style="2" hidden="1" customWidth="1"/>
    <col min="15" max="15" width="9.7265625" style="2" hidden="1" customWidth="1"/>
    <col min="16" max="16384" width="7.179687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45457</v>
      </c>
      <c r="L3" s="9"/>
      <c r="M3" s="1"/>
    </row>
    <row r="4" spans="1:23" ht="15.75" customHeight="1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мая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">
      <c r="A10" s="60" t="s">
        <v>21</v>
      </c>
      <c r="B10" s="61">
        <f>'[1]Исходный для набора'!H9</f>
        <v>53.652999999999999</v>
      </c>
      <c r="C10" s="61">
        <f>'[1]Исходный для набора'!I9</f>
        <v>-0.45700000000000074</v>
      </c>
      <c r="D10" s="61">
        <f>'[1]Исходный для набора'!J9</f>
        <v>46.06</v>
      </c>
      <c r="E10" s="62">
        <f>'[1]Исходный для набора'!M9</f>
        <v>1850</v>
      </c>
      <c r="F10" s="62">
        <f>'[1]Исходный для набора'!N9</f>
        <v>1855</v>
      </c>
      <c r="G10" s="61">
        <f>'[1]Исходный для набора'!P9</f>
        <v>29.00162162162162</v>
      </c>
      <c r="H10" s="63">
        <f>'[1]Исходный для набора'!Q9</f>
        <v>-0.24702702702702695</v>
      </c>
      <c r="I10" s="61">
        <f>'[1]Исходный для набора'!R9</f>
        <v>24.830188679245285</v>
      </c>
      <c r="J10" s="61">
        <f>'[1]Исходный для набора'!T9</f>
        <v>7.5929999999999964</v>
      </c>
      <c r="K10" s="61">
        <f>'[1]Исходный для набора'!U9</f>
        <v>4.1714329423763346</v>
      </c>
      <c r="L10" s="61">
        <f>'[1]Исходный для набора'!V9</f>
        <v>57.302999999999997</v>
      </c>
      <c r="M10" s="64">
        <f>'[1]Исходный для набора'!W9</f>
        <v>54.11</v>
      </c>
      <c r="N10" s="65">
        <f>'[1]Исходный для набора'!X9</f>
        <v>1841</v>
      </c>
      <c r="O10" s="64">
        <f>'[1]Исходный для набора'!Y9</f>
        <v>46.5</v>
      </c>
    </row>
    <row r="11" spans="1:23" ht="18">
      <c r="A11" s="60" t="s">
        <v>22</v>
      </c>
      <c r="B11" s="61">
        <f>'[1]Исходный для набора'!H23</f>
        <v>208.86</v>
      </c>
      <c r="C11" s="61">
        <f>'[1]Исходный для набора'!I23</f>
        <v>2.1300000000000239</v>
      </c>
      <c r="D11" s="61">
        <f>'[1]Исходный для набора'!J23</f>
        <v>225.89</v>
      </c>
      <c r="E11" s="62">
        <f>'[1]Исходный для набора'!M23</f>
        <v>9863</v>
      </c>
      <c r="F11" s="62">
        <f>'[1]Исходный для набора'!N23</f>
        <v>10706</v>
      </c>
      <c r="G11" s="61">
        <f>'[1]Исходный для набора'!P23</f>
        <v>21.176112744601035</v>
      </c>
      <c r="H11" s="63">
        <f>'[1]Исходный для набора'!Q23</f>
        <v>0.21595863327588205</v>
      </c>
      <c r="I11" s="61">
        <f>'[1]Исходный для набора'!R23</f>
        <v>21.099383523257984</v>
      </c>
      <c r="J11" s="61">
        <f>'[1]Исходный для набора'!T23</f>
        <v>-17.029999999999973</v>
      </c>
      <c r="K11" s="61">
        <f>'[1]Исходный для набора'!U23</f>
        <v>7.6729221343050824E-2</v>
      </c>
      <c r="L11" s="61">
        <f>'[1]Исходный для набора'!V23</f>
        <v>227.65</v>
      </c>
      <c r="M11" s="64">
        <f>'[1]Исходный для набора'!W23</f>
        <v>206.73</v>
      </c>
      <c r="N11" s="65">
        <f>'[1]Исходный для набора'!X23</f>
        <v>10626</v>
      </c>
      <c r="O11" s="64">
        <f>'[1]Исходный для набора'!Y23</f>
        <v>224.2</v>
      </c>
    </row>
    <row r="12" spans="1:23" ht="18">
      <c r="A12" s="60" t="s">
        <v>23</v>
      </c>
      <c r="B12" s="61">
        <f>'[1]Исходный для набора'!H15</f>
        <v>16.5</v>
      </c>
      <c r="C12" s="61">
        <f>'[1]Исходный для набора'!I15</f>
        <v>0.10000000000000142</v>
      </c>
      <c r="D12" s="61">
        <f>'[1]Исходный для набора'!J15</f>
        <v>15.88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16.224188790560472</v>
      </c>
      <c r="H12" s="63">
        <f>'[1]Исходный для набора'!Q15</f>
        <v>9.8328416912490724E-2</v>
      </c>
      <c r="I12" s="61">
        <f>'[1]Исходный для набора'!R15</f>
        <v>15.645320197044336</v>
      </c>
      <c r="J12" s="61">
        <f>'[1]Исходный для набора'!T15</f>
        <v>0.61999999999999922</v>
      </c>
      <c r="K12" s="61">
        <f>'[1]Исходный для набора'!U15</f>
        <v>0.57886859351613573</v>
      </c>
      <c r="L12" s="61">
        <f>'[1]Исходный для набора'!V15</f>
        <v>12.75</v>
      </c>
      <c r="M12" s="64">
        <f>'[1]Исходный для набора'!W15</f>
        <v>16.399999999999999</v>
      </c>
      <c r="N12" s="65">
        <f>'[1]Исходный для набора'!X15</f>
        <v>1012</v>
      </c>
      <c r="O12" s="64">
        <f>'[1]Исходный для набора'!Y15</f>
        <v>15.8</v>
      </c>
    </row>
    <row r="13" spans="1:23" ht="18">
      <c r="A13" s="60" t="s">
        <v>24</v>
      </c>
      <c r="B13" s="61">
        <f>'[1]Исходный для набора'!H20</f>
        <v>2.4700000000000002</v>
      </c>
      <c r="C13" s="61">
        <f>'[1]Исходный для набора'!I20</f>
        <v>0</v>
      </c>
      <c r="D13" s="61">
        <f>'[1]Исходный для набора'!J20</f>
        <v>5.92</v>
      </c>
      <c r="E13" s="62">
        <f>'[1]Исходный для набора'!M20</f>
        <v>253</v>
      </c>
      <c r="F13" s="62">
        <f>'[1]Исходный для набора'!N20</f>
        <v>602</v>
      </c>
      <c r="G13" s="61">
        <f>'[1]Исходный для набора'!P20</f>
        <v>9.7628458498023711</v>
      </c>
      <c r="H13" s="63">
        <f>'[1]Исходный для набора'!Q20</f>
        <v>0</v>
      </c>
      <c r="I13" s="61">
        <f>'[1]Исходный для набора'!R20</f>
        <v>9.8338870431893675</v>
      </c>
      <c r="J13" s="61">
        <f>'[1]Исходный для набора'!T20</f>
        <v>-3.4499999999999997</v>
      </c>
      <c r="K13" s="61">
        <f>'[1]Исходный для набора'!U20</f>
        <v>-7.1041193386996326E-2</v>
      </c>
      <c r="L13" s="61">
        <f>'[1]Исходный для набора'!V20</f>
        <v>2.61</v>
      </c>
      <c r="M13" s="64">
        <f>'[1]Исходный для набора'!W20</f>
        <v>2.4700000000000002</v>
      </c>
      <c r="N13" s="65">
        <f>'[1]Исходный для набора'!X20</f>
        <v>1093</v>
      </c>
      <c r="O13" s="64">
        <f>'[1]Исходный для набора'!Y20</f>
        <v>8.6</v>
      </c>
    </row>
    <row r="14" spans="1:23" ht="18">
      <c r="A14" s="60" t="s">
        <v>25</v>
      </c>
      <c r="B14" s="61">
        <f>'[1]Исходный для набора'!H30</f>
        <v>10.192</v>
      </c>
      <c r="C14" s="61">
        <f>'[1]Исходный для набора'!I30</f>
        <v>5.7000000000000384E-2</v>
      </c>
      <c r="D14" s="61">
        <f>'[1]Исходный для набора'!J30</f>
        <v>9.08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15.099259259259259</v>
      </c>
      <c r="H14" s="63">
        <f>'[1]Исходный для набора'!Q30</f>
        <v>8.444444444444521E-2</v>
      </c>
      <c r="I14" s="61">
        <f>'[1]Исходный для набора'!R30</f>
        <v>13.471810089020773</v>
      </c>
      <c r="J14" s="61">
        <f>'[1]Исходный для набора'!T30</f>
        <v>1.1120000000000001</v>
      </c>
      <c r="K14" s="61">
        <f>'[1]Исходный для набора'!U30</f>
        <v>1.6274491702384868</v>
      </c>
      <c r="L14" s="61">
        <f>'[1]Исходный для набора'!V30</f>
        <v>8.1760000000000002</v>
      </c>
      <c r="M14" s="64">
        <f>'[1]Исходный для набора'!W30</f>
        <v>10.135</v>
      </c>
      <c r="N14" s="65">
        <f>'[1]Исходный для набора'!X30</f>
        <v>631</v>
      </c>
      <c r="O14" s="64">
        <f>'[1]Исходный для набора'!Y30</f>
        <v>9.5</v>
      </c>
    </row>
    <row r="15" spans="1:23" ht="18">
      <c r="A15" s="60" t="s">
        <v>26</v>
      </c>
      <c r="B15" s="61">
        <f>'[1]Исходный для набора'!H21</f>
        <v>0.45</v>
      </c>
      <c r="C15" s="61">
        <f>'[1]Исходный для набора'!I21</f>
        <v>0</v>
      </c>
      <c r="D15" s="61">
        <f>'[1]Исходный для набора'!J21</f>
        <v>2.5299999999999998</v>
      </c>
      <c r="E15" s="62">
        <f>'[1]Исходный для набора'!M21</f>
        <v>127</v>
      </c>
      <c r="F15" s="62">
        <f>'[1]Исходный для набора'!N21</f>
        <v>436</v>
      </c>
      <c r="G15" s="61">
        <f>'[1]Исходный для набора'!P21</f>
        <v>3.5433070866141732</v>
      </c>
      <c r="H15" s="63">
        <f>'[1]Исходный для набора'!Q21</f>
        <v>0</v>
      </c>
      <c r="I15" s="61">
        <f>'[1]Исходный для набора'!R21</f>
        <v>5.8027522935779805</v>
      </c>
      <c r="J15" s="61">
        <f>'[1]Исходный для набора'!T21</f>
        <v>-2.0799999999999996</v>
      </c>
      <c r="K15" s="61">
        <f>'[1]Исходный для набора'!U21</f>
        <v>-2.2594452069638074</v>
      </c>
      <c r="L15" s="61">
        <f>'[1]Исходный для набора'!V21</f>
        <v>0.47</v>
      </c>
      <c r="M15" s="64">
        <f>'[1]Исходный для набора'!W21</f>
        <v>0.45</v>
      </c>
      <c r="N15" s="65">
        <f>'[1]Исходный для набора'!X21</f>
        <v>464</v>
      </c>
      <c r="O15" s="64">
        <f>'[1]Исходный для набора'!Y21</f>
        <v>7.3</v>
      </c>
    </row>
    <row r="16" spans="1:23" ht="18">
      <c r="A16" s="60" t="s">
        <v>27</v>
      </c>
      <c r="B16" s="61">
        <f>'[1]Исходный для набора'!H33</f>
        <v>49.03</v>
      </c>
      <c r="C16" s="61">
        <f>'[1]Исходный для набора'!I33</f>
        <v>1.2000000000000028</v>
      </c>
      <c r="D16" s="61">
        <f>'[1]Исходный для набора'!J33</f>
        <v>45.03</v>
      </c>
      <c r="E16" s="62">
        <f>'[1]Исходный для набора'!M33</f>
        <v>2501</v>
      </c>
      <c r="F16" s="62">
        <f>'[1]Исходный для набора'!N33</f>
        <v>2476</v>
      </c>
      <c r="G16" s="61">
        <f>'[1]Исходный для набора'!P33</f>
        <v>19.604158336665336</v>
      </c>
      <c r="H16" s="63">
        <f>'[1]Исходный для набора'!Q33</f>
        <v>0.47980807676929516</v>
      </c>
      <c r="I16" s="61">
        <f>'[1]Исходный для набора'!R33</f>
        <v>18.18659127625202</v>
      </c>
      <c r="J16" s="61">
        <f>'[1]Исходный для набора'!T33</f>
        <v>4</v>
      </c>
      <c r="K16" s="61">
        <f>'[1]Исходный для набора'!U33</f>
        <v>1.4175670604133153</v>
      </c>
      <c r="L16" s="61">
        <f>'[1]Исходный для набора'!V33</f>
        <v>54.34</v>
      </c>
      <c r="M16" s="64">
        <f>'[1]Исходный для набора'!W33</f>
        <v>47.83</v>
      </c>
      <c r="N16" s="65">
        <f>'[1]Исходный для набора'!X33</f>
        <v>2726</v>
      </c>
      <c r="O16" s="64">
        <f>'[1]Исходный для набора'!Y33</f>
        <v>46</v>
      </c>
    </row>
    <row r="17" spans="1:21" ht="18">
      <c r="A17" s="60" t="s">
        <v>28</v>
      </c>
      <c r="B17" s="61">
        <f>'[1]Исходный для набора'!H34</f>
        <v>10.64</v>
      </c>
      <c r="C17" s="61">
        <f>'[1]Исходный для набора'!I34</f>
        <v>2.000000000000135E-2</v>
      </c>
      <c r="D17" s="61">
        <f>'[1]Исходный для набора'!J34</f>
        <v>9.85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14.339622641509434</v>
      </c>
      <c r="H17" s="63">
        <f>'[1]Исходный для набора'!Q34</f>
        <v>2.6954177897573928E-2</v>
      </c>
      <c r="I17" s="61">
        <f>'[1]Исходный для набора'!R34</f>
        <v>14.549483013293942</v>
      </c>
      <c r="J17" s="61">
        <f>'[1]Исходный для набора'!T34</f>
        <v>0.79000000000000092</v>
      </c>
      <c r="K17" s="61">
        <f>'[1]Исходный для набора'!U34</f>
        <v>-0.209860371784508</v>
      </c>
      <c r="L17" s="61">
        <f>'[1]Исходный для набора'!V34</f>
        <v>8.2200000000000006</v>
      </c>
      <c r="M17" s="64">
        <f>'[1]Исходный для набора'!W34</f>
        <v>10.62</v>
      </c>
      <c r="N17" s="65">
        <f>'[1]Исходный для набора'!X34</f>
        <v>798</v>
      </c>
      <c r="O17" s="64">
        <f>'[1]Исходный для набора'!Y34</f>
        <v>11.6</v>
      </c>
      <c r="U17" s="66"/>
    </row>
    <row r="18" spans="1:21" ht="18">
      <c r="A18" s="60" t="s">
        <v>29</v>
      </c>
      <c r="B18" s="61">
        <f>'[1]Исходный для набора'!H39</f>
        <v>8.31</v>
      </c>
      <c r="C18" s="61">
        <f>'[1]Исходный для набора'!I39</f>
        <v>-9.9999999999999645E-2</v>
      </c>
      <c r="D18" s="61">
        <f>'[1]Исходный для набора'!J39</f>
        <v>8.6999999999999993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17.680851063829788</v>
      </c>
      <c r="H18" s="63">
        <f>'[1]Исходный для набора'!Q39</f>
        <v>-0.21276595744680904</v>
      </c>
      <c r="I18" s="61">
        <f>'[1]Исходный для набора'!R39</f>
        <v>19.772727272727273</v>
      </c>
      <c r="J18" s="61">
        <f>'[1]Исходный для набора'!T39</f>
        <v>-0.38999999999999879</v>
      </c>
      <c r="K18" s="61">
        <f>'[1]Исходный для набора'!U39</f>
        <v>-2.0918762088974852</v>
      </c>
      <c r="L18" s="61">
        <f>'[1]Исходный для набора'!V39</f>
        <v>6.92</v>
      </c>
      <c r="M18" s="64">
        <f>'[1]Исходный для набора'!W39</f>
        <v>8.41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7.5">
      <c r="A19" s="67" t="s">
        <v>30</v>
      </c>
      <c r="B19" s="68">
        <f>SUM(B10:B18)</f>
        <v>360.10500000000008</v>
      </c>
      <c r="C19" s="68">
        <f>B19-M19</f>
        <v>2.9500000000001023</v>
      </c>
      <c r="D19" s="68">
        <f>SUM(D10:D18)</f>
        <v>368.94</v>
      </c>
      <c r="E19" s="69">
        <f>SUM(E10:E18)</f>
        <v>17498</v>
      </c>
      <c r="F19" s="69">
        <f>SUM(F10:F18)</f>
        <v>18881</v>
      </c>
      <c r="G19" s="68">
        <f>B19/E19*1000</f>
        <v>20.579780546348161</v>
      </c>
      <c r="H19" s="70">
        <f>G19-(M19/E19*1000)</f>
        <v>0.16859069607955846</v>
      </c>
      <c r="I19" s="68">
        <f>D19/F19*1000</f>
        <v>19.540278586939252</v>
      </c>
      <c r="J19" s="68">
        <f>B19-D19</f>
        <v>-8.8349999999999227</v>
      </c>
      <c r="K19" s="71">
        <f>G19-I19</f>
        <v>1.0395019594089092</v>
      </c>
      <c r="L19" s="68">
        <f>SUM(L10:L18)</f>
        <v>378.43900000000002</v>
      </c>
      <c r="M19" s="64">
        <f>SUM(M10:M18)</f>
        <v>357.15499999999997</v>
      </c>
      <c r="N19" s="72">
        <f>SUM(N10:N18)</f>
        <v>19631</v>
      </c>
      <c r="O19" s="73">
        <f>SUM(O10:O18)</f>
        <v>377.70000000000005</v>
      </c>
    </row>
    <row r="20" spans="1:21" ht="18">
      <c r="A20" s="60" t="s">
        <v>31</v>
      </c>
      <c r="B20" s="61">
        <f>'[1]Исходный для набора'!H10</f>
        <v>4.05</v>
      </c>
      <c r="C20" s="61">
        <f>'[1]Исходный для набора'!I10</f>
        <v>0</v>
      </c>
      <c r="D20" s="61">
        <f>'[1]Исходный для набора'!J10</f>
        <v>4.24</v>
      </c>
      <c r="E20" s="62">
        <f>'[1]Исходный для набора'!M10</f>
        <v>375</v>
      </c>
      <c r="F20" s="62">
        <f>'[1]Исходный для набора'!N10</f>
        <v>417</v>
      </c>
      <c r="G20" s="61">
        <f>'[1]Исходный для набора'!P10</f>
        <v>10.799999999999999</v>
      </c>
      <c r="H20" s="63">
        <f>'[1]Исходный для набора'!Q10</f>
        <v>0</v>
      </c>
      <c r="I20" s="61">
        <f>'[1]Исходный для набора'!R10</f>
        <v>10.167865707434053</v>
      </c>
      <c r="J20" s="61">
        <f>'[1]Исходный для набора'!T10</f>
        <v>-0.19000000000000039</v>
      </c>
      <c r="K20" s="61">
        <f>'[1]Исходный для набора'!U10</f>
        <v>0.63213429256594544</v>
      </c>
      <c r="L20" s="61">
        <f>'[1]Исходный для набора'!V10</f>
        <v>3.71</v>
      </c>
      <c r="M20" s="64">
        <f>'[1]Исходный для набора'!W10</f>
        <v>4.05</v>
      </c>
      <c r="N20" s="65">
        <f>'[1]Исходный для набора'!X10</f>
        <v>363</v>
      </c>
      <c r="O20" s="64">
        <f>'[1]Исходный для набора'!Y10</f>
        <v>4.5999999999999996</v>
      </c>
    </row>
    <row r="21" spans="1:21" ht="18">
      <c r="A21" s="60" t="s">
        <v>32</v>
      </c>
      <c r="B21" s="61">
        <f>'[1]Исходный для набора'!H14</f>
        <v>0.59</v>
      </c>
      <c r="C21" s="61">
        <f>'[1]Исходный для набора'!I14</f>
        <v>0</v>
      </c>
      <c r="D21" s="61">
        <f>'[1]Исходный для набора'!J14</f>
        <v>1.1499999999999999</v>
      </c>
      <c r="E21" s="62">
        <f>'[1]Исходный для набора'!M14</f>
        <v>52</v>
      </c>
      <c r="F21" s="62">
        <f>'[1]Исходный для набора'!N14</f>
        <v>101</v>
      </c>
      <c r="G21" s="61">
        <f>'[1]Исходный для набора'!P14</f>
        <v>11.346153846153847</v>
      </c>
      <c r="H21" s="63">
        <f>'[1]Исходный для набора'!Q14</f>
        <v>0</v>
      </c>
      <c r="I21" s="61">
        <f>'[1]Исходный для набора'!R14</f>
        <v>11.386138613861386</v>
      </c>
      <c r="J21" s="61">
        <f>'[1]Исходный для набора'!T14</f>
        <v>-0.55999999999999994</v>
      </c>
      <c r="K21" s="61">
        <f>'[1]Исходный для набора'!U14</f>
        <v>-3.9984767707538893E-2</v>
      </c>
      <c r="L21" s="61">
        <f>'[1]Исходный для набора'!V14</f>
        <v>0.3</v>
      </c>
      <c r="M21" s="64">
        <f>'[1]Исходный для набора'!W14</f>
        <v>0.59</v>
      </c>
      <c r="N21" s="65">
        <f>'[1]Исходный для набора'!X14</f>
        <v>60</v>
      </c>
      <c r="O21" s="64">
        <f>'[1]Исходный для набора'!Y14</f>
        <v>0.84</v>
      </c>
    </row>
    <row r="22" spans="1:21" ht="18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0</v>
      </c>
      <c r="K22" s="61">
        <f>'[1]Исходный для набора'!U37</f>
        <v>0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1.24</v>
      </c>
    </row>
    <row r="23" spans="1:21" ht="18">
      <c r="A23" s="60" t="s">
        <v>34</v>
      </c>
      <c r="B23" s="61">
        <f>'[1]Исходный для набора'!H29</f>
        <v>117.4</v>
      </c>
      <c r="C23" s="61">
        <f>'[1]Исходный для набора'!I29</f>
        <v>1.4000000000000057</v>
      </c>
      <c r="D23" s="61">
        <f>'[1]Исходный для набора'!J29</f>
        <v>122.9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31.132325643065503</v>
      </c>
      <c r="H23" s="63">
        <f>'[1]Исходный для набора'!Q29</f>
        <v>0.37125430920180591</v>
      </c>
      <c r="I23" s="61">
        <f>'[1]Исходный для набора'!R29</f>
        <v>24.723395695031179</v>
      </c>
      <c r="J23" s="61">
        <f>'[1]Исходный для набора'!T29</f>
        <v>-5.5</v>
      </c>
      <c r="K23" s="61">
        <f>'[1]Исходный для набора'!U29</f>
        <v>6.4089299480343236</v>
      </c>
      <c r="L23" s="61">
        <f>'[1]Исходный для набора'!V29</f>
        <v>126.1</v>
      </c>
      <c r="M23" s="64">
        <f>'[1]Исходный для набора'!W29</f>
        <v>116</v>
      </c>
      <c r="N23" s="65">
        <f>'[1]Исходный для набора'!X29</f>
        <v>5451</v>
      </c>
      <c r="O23" s="64">
        <f>'[1]Исходный для набора'!Y29</f>
        <v>112.9</v>
      </c>
    </row>
    <row r="24" spans="1:21" ht="18">
      <c r="A24" s="60" t="s">
        <v>35</v>
      </c>
      <c r="B24" s="61">
        <f>'[1]Исходный для набора'!H38</f>
        <v>205.55</v>
      </c>
      <c r="C24" s="61">
        <f>'[1]Исходный для набора'!I38</f>
        <v>-0.13999999999998636</v>
      </c>
      <c r="D24" s="61">
        <f>'[1]Исходный для набора'!J38</f>
        <v>201.58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28.180696462846175</v>
      </c>
      <c r="H24" s="63">
        <f>'[1]Исходный для набора'!Q38</f>
        <v>-1.9193857965451144E-2</v>
      </c>
      <c r="I24" s="61">
        <f>'[1]Исходный для набора'!R38</f>
        <v>27.712400329942263</v>
      </c>
      <c r="J24" s="61">
        <f>'[1]Исходный для набора'!T38</f>
        <v>3.9699999999999989</v>
      </c>
      <c r="K24" s="61">
        <f>'[1]Исходный для набора'!U38</f>
        <v>0.46829613290391237</v>
      </c>
      <c r="L24" s="61">
        <f>'[1]Исходный для набора'!V38</f>
        <v>193.8</v>
      </c>
      <c r="M24" s="64">
        <f>'[1]Исходный для набора'!W38</f>
        <v>205.69</v>
      </c>
      <c r="N24" s="65">
        <f>'[1]Исходный для набора'!X38</f>
        <v>7269</v>
      </c>
      <c r="O24" s="64">
        <f>'[1]Исходный для набора'!Y38</f>
        <v>194.3</v>
      </c>
    </row>
    <row r="25" spans="1:21" ht="18">
      <c r="A25" s="60" t="s">
        <v>36</v>
      </c>
      <c r="B25" s="61">
        <f>'[1]Исходный для набора'!H40</f>
        <v>18.62</v>
      </c>
      <c r="C25" s="61">
        <f>'[1]Исходный для набора'!I40</f>
        <v>1.9999999999999574E-2</v>
      </c>
      <c r="D25" s="61">
        <f>'[1]Исходный для набора'!J40</f>
        <v>21.03</v>
      </c>
      <c r="E25" s="62">
        <f>'[1]Исходный для набора'!M40</f>
        <v>1253</v>
      </c>
      <c r="F25" s="62">
        <f>'[1]Исходный для набора'!N40</f>
        <v>1413</v>
      </c>
      <c r="G25" s="61">
        <f>'[1]Исходный для набора'!P40</f>
        <v>14.860335195530727</v>
      </c>
      <c r="H25" s="63">
        <f>'[1]Исходный для набора'!Q40</f>
        <v>1.5961691939345712E-2</v>
      </c>
      <c r="I25" s="61">
        <f>'[1]Исходный для набора'!R40</f>
        <v>14.883227176220808</v>
      </c>
      <c r="J25" s="61">
        <f>'[1]Исходный для набора'!T40</f>
        <v>-2.41</v>
      </c>
      <c r="K25" s="61">
        <f>'[1]Исходный для набора'!U40</f>
        <v>-2.2891980690081581E-2</v>
      </c>
      <c r="L25" s="61">
        <f>'[1]Исходный для набора'!V40</f>
        <v>20.03</v>
      </c>
      <c r="M25" s="64">
        <f>'[1]Исходный для набора'!W40</f>
        <v>18.600000000000001</v>
      </c>
      <c r="N25" s="65">
        <f>'[1]Исходный для набора'!X40</f>
        <v>1426</v>
      </c>
      <c r="O25" s="64">
        <f>'[1]Исходный для набора'!Y40</f>
        <v>21.9</v>
      </c>
    </row>
    <row r="26" spans="1:21" ht="18">
      <c r="A26" s="60" t="s">
        <v>37</v>
      </c>
      <c r="B26" s="61">
        <f>'[1]Исходный для набора'!H31</f>
        <v>35.51</v>
      </c>
      <c r="C26" s="61">
        <f>'[1]Исходный для набора'!I31</f>
        <v>1.9999999999996021E-2</v>
      </c>
      <c r="D26" s="61">
        <f>'[1]Исходный для набора'!J31</f>
        <v>35.549999999999997</v>
      </c>
      <c r="E26" s="62">
        <f>'[1]Исходный для набора'!M31</f>
        <v>1593</v>
      </c>
      <c r="F26" s="62">
        <f>'[1]Исходный для набора'!N31</f>
        <v>1593</v>
      </c>
      <c r="G26" s="61">
        <f>'[1]Исходный для набора'!P31</f>
        <v>22.29127432517263</v>
      </c>
      <c r="H26" s="63">
        <f>'[1]Исходный для набора'!Q31</f>
        <v>1.2554927809162564E-2</v>
      </c>
      <c r="I26" s="61">
        <f>'[1]Исходный для набора'!R31</f>
        <v>22.316384180790962</v>
      </c>
      <c r="J26" s="61">
        <f>'[1]Исходный для набора'!T31</f>
        <v>-3.9999999999999147E-2</v>
      </c>
      <c r="K26" s="61">
        <f>'[1]Исходный для набора'!U31</f>
        <v>-2.5109855618332233E-2</v>
      </c>
      <c r="L26" s="61">
        <f>'[1]Исходный для набора'!V31</f>
        <v>37.83</v>
      </c>
      <c r="M26" s="64">
        <f>'[1]Исходный для набора'!W31</f>
        <v>35.49</v>
      </c>
      <c r="N26" s="65">
        <f>'[1]Исходный для набора'!X31</f>
        <v>1500</v>
      </c>
      <c r="O26" s="64">
        <f>'[1]Исходный для набора'!Y31</f>
        <v>35.299999999999997</v>
      </c>
    </row>
    <row r="27" spans="1:21" ht="17.5">
      <c r="A27" s="67" t="s">
        <v>38</v>
      </c>
      <c r="B27" s="68">
        <f>SUM(B20:B26)</f>
        <v>382.82</v>
      </c>
      <c r="C27" s="68">
        <f>B27-M27</f>
        <v>1.2999999999999545</v>
      </c>
      <c r="D27" s="68">
        <f>SUM(D20:D26)</f>
        <v>387.55</v>
      </c>
      <c r="E27" s="69">
        <f>SUM(E20:E26)</f>
        <v>14438</v>
      </c>
      <c r="F27" s="69">
        <f>SUM(F20:F26)</f>
        <v>15869</v>
      </c>
      <c r="G27" s="68">
        <f>B27/E27*1000</f>
        <v>26.514752735835987</v>
      </c>
      <c r="H27" s="70">
        <f>G27-(M27/E27*1000)</f>
        <v>9.0040171768936972E-2</v>
      </c>
      <c r="I27" s="68">
        <f>D27/F27*1000</f>
        <v>24.421828722666834</v>
      </c>
      <c r="J27" s="68">
        <f>B27-D27</f>
        <v>-4.7300000000000182</v>
      </c>
      <c r="K27" s="71">
        <f>G27-I27</f>
        <v>2.0929240131691529</v>
      </c>
      <c r="L27" s="68">
        <f>SUM(L20:L26)</f>
        <v>382.32</v>
      </c>
      <c r="M27" s="73">
        <f>SUM(M20:M26)</f>
        <v>381.52000000000004</v>
      </c>
      <c r="N27" s="72">
        <f>SUM(N20:N26)</f>
        <v>16169</v>
      </c>
      <c r="O27" s="73">
        <f>SUM(O20:O26)</f>
        <v>371.08</v>
      </c>
    </row>
    <row r="28" spans="1:21" ht="18">
      <c r="A28" s="60" t="s">
        <v>39</v>
      </c>
      <c r="B28" s="61">
        <f>'[1]Исходный для набора'!H12</f>
        <v>11.22</v>
      </c>
      <c r="C28" s="61">
        <f>'[1]Исходный для набора'!I12</f>
        <v>0</v>
      </c>
      <c r="D28" s="61">
        <f>'[1]Исходный для набора'!J12</f>
        <v>10.79</v>
      </c>
      <c r="E28" s="62">
        <f>'[1]Исходный для набора'!M12</f>
        <v>652</v>
      </c>
      <c r="F28" s="62">
        <f>'[1]Исходный для набора'!N12</f>
        <v>678</v>
      </c>
      <c r="G28" s="61">
        <f>'[1]Исходный для набора'!P12</f>
        <v>17.208588957055216</v>
      </c>
      <c r="H28" s="63">
        <f>'[1]Исходный для набора'!Q12</f>
        <v>0</v>
      </c>
      <c r="I28" s="61">
        <f>'[1]Исходный для набора'!R12</f>
        <v>15.914454277286133</v>
      </c>
      <c r="J28" s="61">
        <f>'[1]Исходный для набора'!T12</f>
        <v>0.43000000000000149</v>
      </c>
      <c r="K28" s="61">
        <f>'[1]Исходный для набора'!U12</f>
        <v>1.2941346797690834</v>
      </c>
      <c r="L28" s="61">
        <f>'[1]Исходный для набора'!V12</f>
        <v>11.42</v>
      </c>
      <c r="M28" s="64">
        <f>'[1]Исходный для набора'!W12</f>
        <v>11.22</v>
      </c>
      <c r="N28" s="65">
        <f>'[1]Исходный для набора'!X12</f>
        <v>740</v>
      </c>
      <c r="O28" s="64">
        <f>'[1]Исходный для набора'!Y12</f>
        <v>11.153</v>
      </c>
    </row>
    <row r="29" spans="1:21" ht="18">
      <c r="A29" s="60" t="s">
        <v>40</v>
      </c>
      <c r="B29" s="61">
        <f>'[1]Исходный для набора'!H11</f>
        <v>55.92</v>
      </c>
      <c r="C29" s="61">
        <f>'[1]Исходный для набора'!I11</f>
        <v>-0.42000000000000171</v>
      </c>
      <c r="D29" s="61">
        <f>'[1]Исходный для набора'!J11</f>
        <v>56.59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16.777677767776776</v>
      </c>
      <c r="H29" s="63">
        <f>'[1]Исходный для набора'!Q11</f>
        <v>-0.12601260126012903</v>
      </c>
      <c r="I29" s="61">
        <f>'[1]Исходный для набора'!R11</f>
        <v>16.978697869786981</v>
      </c>
      <c r="J29" s="61">
        <f>'[1]Исходный для набора'!T11</f>
        <v>-0.67000000000000171</v>
      </c>
      <c r="K29" s="61">
        <f>'[1]Исходный для набора'!U11</f>
        <v>-0.20102010201020448</v>
      </c>
      <c r="L29" s="61">
        <f>'[1]Исходный для набора'!V11</f>
        <v>68.53</v>
      </c>
      <c r="M29" s="64">
        <f>'[1]Исходный для набора'!W11</f>
        <v>56.34</v>
      </c>
      <c r="N29" s="65">
        <f>'[1]Исходный для набора'!X11</f>
        <v>3333</v>
      </c>
      <c r="O29" s="64">
        <f>'[1]Исходный для набора'!Y11</f>
        <v>56.1</v>
      </c>
    </row>
    <row r="30" spans="1:21" ht="18">
      <c r="A30" s="60" t="s">
        <v>41</v>
      </c>
      <c r="B30" s="61">
        <f>'[1]Исходный для набора'!H35</f>
        <v>12.288</v>
      </c>
      <c r="C30" s="61">
        <f>'[1]Исходный для набора'!I35</f>
        <v>8.0000000000008953E-3</v>
      </c>
      <c r="D30" s="61">
        <f>'[1]Исходный для набора'!J35</f>
        <v>17.16</v>
      </c>
      <c r="E30" s="62">
        <f>'[1]Исходный для набора'!M35</f>
        <v>898</v>
      </c>
      <c r="F30" s="62">
        <f>'[1]Исходный для набора'!N35</f>
        <v>1234</v>
      </c>
      <c r="G30" s="61">
        <f>'[1]Исходный для набора'!P35</f>
        <v>13.683741648106905</v>
      </c>
      <c r="H30" s="63">
        <f>'[1]Исходный для набора'!Q35</f>
        <v>8.9086859688212172E-3</v>
      </c>
      <c r="I30" s="61">
        <f>'[1]Исходный для набора'!R35</f>
        <v>13.905996758508914</v>
      </c>
      <c r="J30" s="61">
        <f>'[1]Исходный для набора'!T35</f>
        <v>-4.8719999999999999</v>
      </c>
      <c r="K30" s="61">
        <f>'[1]Исходный для набора'!U35</f>
        <v>-0.22225511040200985</v>
      </c>
      <c r="L30" s="61">
        <f>'[1]Исходный для набора'!V35</f>
        <v>13.9</v>
      </c>
      <c r="M30" s="64">
        <f>'[1]Исходный для набора'!W35</f>
        <v>12.28</v>
      </c>
      <c r="N30" s="65">
        <f>'[1]Исходный для набора'!X35</f>
        <v>1051</v>
      </c>
      <c r="O30" s="64">
        <f>'[1]Исходный для набора'!Y35</f>
        <v>15</v>
      </c>
    </row>
    <row r="31" spans="1:21" ht="18">
      <c r="A31" s="60" t="s">
        <v>42</v>
      </c>
      <c r="B31" s="61">
        <f>'[1]Исходный для набора'!H16</f>
        <v>21.23</v>
      </c>
      <c r="C31" s="61">
        <f>'[1]Исходный для набора'!I16</f>
        <v>0.35999999999999943</v>
      </c>
      <c r="D31" s="61">
        <f>'[1]Исходный для набора'!J16</f>
        <v>19.600000000000001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12.131428571428572</v>
      </c>
      <c r="H31" s="63">
        <f>'[1]Исходный для набора'!Q16</f>
        <v>0.2057142857142864</v>
      </c>
      <c r="I31" s="61">
        <f>'[1]Исходный для набора'!R16</f>
        <v>14.984709480122325</v>
      </c>
      <c r="J31" s="61">
        <f>'[1]Исходный для набора'!T16</f>
        <v>1.629999999999999</v>
      </c>
      <c r="K31" s="61">
        <f>'[1]Исходный для набора'!U16</f>
        <v>-2.8532809086937529</v>
      </c>
      <c r="L31" s="61">
        <f>'[1]Исходный для набора'!V16</f>
        <v>22.6</v>
      </c>
      <c r="M31" s="64">
        <f>'[1]Исходный для набора'!W16</f>
        <v>20.87</v>
      </c>
      <c r="N31" s="65">
        <f>'[1]Исходный для набора'!X16</f>
        <v>1262</v>
      </c>
      <c r="O31" s="64">
        <f>'[1]Исходный для набора'!Y16</f>
        <v>18.7</v>
      </c>
    </row>
    <row r="32" spans="1:21" ht="18">
      <c r="A32" s="60" t="s">
        <v>43</v>
      </c>
      <c r="B32" s="61">
        <f>'[1]Исходный для набора'!H13</f>
        <v>3.83</v>
      </c>
      <c r="C32" s="61">
        <f>'[1]Исходный для набора'!I13</f>
        <v>-2.9999999999999805E-2</v>
      </c>
      <c r="D32" s="61">
        <f>'[1]Исходный для набора'!J13</f>
        <v>4.1900000000000004</v>
      </c>
      <c r="E32" s="62">
        <f>'[1]Исходный для набора'!M13</f>
        <v>328</v>
      </c>
      <c r="F32" s="62">
        <f>'[1]Исходный для набора'!N13</f>
        <v>382</v>
      </c>
      <c r="G32" s="61">
        <f>'[1]Исходный для набора'!P13</f>
        <v>11.676829268292684</v>
      </c>
      <c r="H32" s="63">
        <f>'[1]Исходный для набора'!Q13</f>
        <v>-9.1463414634144868E-2</v>
      </c>
      <c r="I32" s="61">
        <f>'[1]Исходный для набора'!R13</f>
        <v>10.968586387434556</v>
      </c>
      <c r="J32" s="61">
        <f>'[1]Исходный для набора'!T13</f>
        <v>-0.36000000000000032</v>
      </c>
      <c r="K32" s="61">
        <f>'[1]Исходный для набора'!U13</f>
        <v>0.70824288085812803</v>
      </c>
      <c r="L32" s="61">
        <f>'[1]Исходный для набора'!V13</f>
        <v>3.38</v>
      </c>
      <c r="M32" s="64">
        <f>'[1]Исходный для набора'!W13</f>
        <v>3.86</v>
      </c>
      <c r="N32" s="65">
        <f>'[1]Исходный для набора'!X13</f>
        <v>378</v>
      </c>
      <c r="O32" s="64">
        <f>'[1]Исходный для набора'!Y13</f>
        <v>4.3499999999999996</v>
      </c>
    </row>
    <row r="33" spans="1:15" ht="18">
      <c r="A33" s="60" t="s">
        <v>44</v>
      </c>
      <c r="B33" s="61">
        <f>'[1]Исходный для набора'!H27</f>
        <v>10.92</v>
      </c>
      <c r="C33" s="61">
        <f>'[1]Исходный для набора'!I27</f>
        <v>0.16999999999999993</v>
      </c>
      <c r="D33" s="61">
        <f>'[1]Исходный для набора'!J27</f>
        <v>10.4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15.062068965517241</v>
      </c>
      <c r="H33" s="63">
        <f>'[1]Исходный для набора'!Q27</f>
        <v>0.23448275862068968</v>
      </c>
      <c r="I33" s="61">
        <f>'[1]Исходный для набора'!R27</f>
        <v>13.684210526315789</v>
      </c>
      <c r="J33" s="61">
        <f>'[1]Исходный для набора'!T27</f>
        <v>0.51999999999999957</v>
      </c>
      <c r="K33" s="61">
        <f>'[1]Исходный для набора'!U27</f>
        <v>1.3778584392014519</v>
      </c>
      <c r="L33" s="61">
        <f>'[1]Исходный для набора'!V27</f>
        <v>12.44</v>
      </c>
      <c r="M33" s="64">
        <f>'[1]Исходный для набора'!W27</f>
        <v>10.75</v>
      </c>
      <c r="N33" s="65">
        <f>'[1]Исходный для набора'!X27</f>
        <v>760</v>
      </c>
      <c r="O33" s="64">
        <f>'[1]Исходный для набора'!Y27</f>
        <v>13.2</v>
      </c>
    </row>
    <row r="34" spans="1:15" s="74" customFormat="1" ht="17.5">
      <c r="A34" s="67" t="s">
        <v>45</v>
      </c>
      <c r="B34" s="68">
        <f>SUM(B28:B33)</f>
        <v>115.408</v>
      </c>
      <c r="C34" s="68">
        <f>B34-M34</f>
        <v>8.7999999999993861E-2</v>
      </c>
      <c r="D34" s="68">
        <f>SUM(D28:D33)</f>
        <v>118.72999999999999</v>
      </c>
      <c r="E34" s="69">
        <f>SUM(E28:E33)</f>
        <v>7686</v>
      </c>
      <c r="F34" s="69">
        <f>SUM(F28:F33)</f>
        <v>7695</v>
      </c>
      <c r="G34" s="68">
        <f>B34/E34*1000</f>
        <v>15.015352589123081</v>
      </c>
      <c r="H34" s="70">
        <f>G34-(M34/E34*1000)</f>
        <v>1.1449388498569135E-2</v>
      </c>
      <c r="I34" s="68">
        <f>D34/F34*1000</f>
        <v>15.429499675113709</v>
      </c>
      <c r="J34" s="68">
        <f>B34-D34</f>
        <v>-3.3219999999999885</v>
      </c>
      <c r="K34" s="71">
        <f>G34-I34</f>
        <v>-0.41414708599062777</v>
      </c>
      <c r="L34" s="68">
        <f>SUM(L28:L33)</f>
        <v>132.27000000000001</v>
      </c>
      <c r="M34" s="73">
        <f>SUM(M28:M33)</f>
        <v>115.32000000000001</v>
      </c>
      <c r="N34" s="72">
        <f>SUM(N28:N33)</f>
        <v>7524</v>
      </c>
      <c r="O34" s="73">
        <f>SUM(O28:O33)</f>
        <v>118.503</v>
      </c>
    </row>
    <row r="35" spans="1:15" ht="18">
      <c r="A35" s="60" t="s">
        <v>46</v>
      </c>
      <c r="B35" s="61">
        <f>'[1]Исходный для набора'!H17</f>
        <v>2.09</v>
      </c>
      <c r="C35" s="61">
        <f>'[1]Исходный для набора'!I17</f>
        <v>0</v>
      </c>
      <c r="D35" s="61">
        <f>'[1]Исходный для набора'!J17</f>
        <v>2.65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13.749999999999998</v>
      </c>
      <c r="H35" s="63">
        <f>'[1]Исходный для набора'!Q17</f>
        <v>0</v>
      </c>
      <c r="I35" s="61">
        <f>'[1]Исходный для набора'!R17</f>
        <v>14.324324324324325</v>
      </c>
      <c r="J35" s="61">
        <f>'[1]Исходный для набора'!T17</f>
        <v>-0.56000000000000005</v>
      </c>
      <c r="K35" s="61">
        <f>'[1]Исходный для набора'!U17</f>
        <v>-0.57432432432432634</v>
      </c>
      <c r="L35" s="61">
        <f>'[1]Исходный для набора'!V17</f>
        <v>1.73</v>
      </c>
      <c r="M35" s="64">
        <f>'[1]Исходный для набора'!W17</f>
        <v>2.09</v>
      </c>
      <c r="N35" s="65">
        <f>'[1]Исходный для набора'!X17</f>
        <v>186</v>
      </c>
      <c r="O35" s="64">
        <f>'[1]Исходный для набора'!Y17</f>
        <v>2.6480000000000001</v>
      </c>
    </row>
    <row r="36" spans="1:15" ht="18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36</v>
      </c>
      <c r="O36" s="64">
        <f>'[1]Исходный для набора'!Y22</f>
        <v>0.4</v>
      </c>
    </row>
    <row r="37" spans="1:15" ht="18">
      <c r="A37" s="60" t="s">
        <v>48</v>
      </c>
      <c r="B37" s="61">
        <f>'[1]Исходный для набора'!H32</f>
        <v>0.74</v>
      </c>
      <c r="C37" s="61">
        <f>'[1]Исходный для набора'!I32</f>
        <v>2.0000000000000018E-2</v>
      </c>
      <c r="D37" s="61">
        <f>'[1]Исходный для набора'!J32</f>
        <v>1.18</v>
      </c>
      <c r="E37" s="62">
        <f>'[1]Исходный для набора'!M32</f>
        <v>87</v>
      </c>
      <c r="F37" s="62">
        <f>'[1]Исходный для набора'!N32</f>
        <v>106</v>
      </c>
      <c r="G37" s="61">
        <f>'[1]Исходный для набора'!P32</f>
        <v>8.5057471264367823</v>
      </c>
      <c r="H37" s="63">
        <f>'[1]Исходный для набора'!Q32</f>
        <v>0.22988505747126453</v>
      </c>
      <c r="I37" s="61">
        <f>'[1]Исходный для набора'!R32</f>
        <v>11.132075471698112</v>
      </c>
      <c r="J37" s="61">
        <f>'[1]Исходный для набора'!T32</f>
        <v>-0.43999999999999995</v>
      </c>
      <c r="K37" s="61">
        <f>'[1]Исходный для набора'!U32</f>
        <v>-2.6263283452613297</v>
      </c>
      <c r="L37" s="61">
        <f>'[1]Исходный для набора'!V32</f>
        <v>0.2</v>
      </c>
      <c r="M37" s="64">
        <f>'[1]Исходный для набора'!W32</f>
        <v>0.72</v>
      </c>
      <c r="N37" s="65">
        <f>'[1]Исходный для набора'!X32</f>
        <v>101</v>
      </c>
      <c r="O37" s="64">
        <f>'[1]Исходный для набора'!Y32</f>
        <v>1.17</v>
      </c>
    </row>
    <row r="38" spans="1:15" ht="17.5">
      <c r="A38" s="67" t="s">
        <v>49</v>
      </c>
      <c r="B38" s="68">
        <f>SUM(B35:B37)</f>
        <v>3.13</v>
      </c>
      <c r="C38" s="68">
        <f>B38-M38</f>
        <v>2.0000000000000462E-2</v>
      </c>
      <c r="D38" s="68">
        <f>SUM(D35:D37)</f>
        <v>4.2299999999999995</v>
      </c>
      <c r="E38" s="69">
        <f>SUM(E35:E37)</f>
        <v>274</v>
      </c>
      <c r="F38" s="69">
        <f>SUM(F35:F37)</f>
        <v>331</v>
      </c>
      <c r="G38" s="68">
        <f>B38/E38*1000</f>
        <v>11.423357664233576</v>
      </c>
      <c r="H38" s="70">
        <f>G38-(M38/E38*1000)</f>
        <v>7.2992700729926696E-2</v>
      </c>
      <c r="I38" s="68">
        <f>D38/F38*1000</f>
        <v>12.779456193353473</v>
      </c>
      <c r="J38" s="68">
        <f>B38-D38</f>
        <v>-1.0999999999999996</v>
      </c>
      <c r="K38" s="71">
        <f>G38-I38</f>
        <v>-1.3560985291198975</v>
      </c>
      <c r="L38" s="68">
        <f>SUM(L35:L37)</f>
        <v>2.13</v>
      </c>
      <c r="M38" s="73">
        <f>SUM(M35:M37)</f>
        <v>3.1099999999999994</v>
      </c>
      <c r="N38" s="72">
        <f>SUM(N35:N37)</f>
        <v>323</v>
      </c>
      <c r="O38" s="73">
        <f>SUM(O35:O37)</f>
        <v>4.218</v>
      </c>
    </row>
    <row r="39" spans="1:15" ht="18">
      <c r="A39" s="60" t="s">
        <v>50</v>
      </c>
      <c r="B39" s="61">
        <f>'[1]Исходный для набора'!H18</f>
        <v>1.3</v>
      </c>
      <c r="C39" s="61">
        <f>'[1]Исходный для набора'!I18</f>
        <v>4.0000000000000036E-2</v>
      </c>
      <c r="D39" s="61">
        <f>'[1]Исходный для набора'!J18</f>
        <v>8.19</v>
      </c>
      <c r="E39" s="62">
        <f>'[1]Исходный для набора'!M18</f>
        <v>216</v>
      </c>
      <c r="F39" s="62">
        <f>'[1]Исходный для набора'!N18</f>
        <v>845</v>
      </c>
      <c r="G39" s="61">
        <f>'[1]Исходный для набора'!P18</f>
        <v>6.0185185185185182</v>
      </c>
      <c r="H39" s="63">
        <f>'[1]Исходный для набора'!Q18</f>
        <v>0.18518518518518423</v>
      </c>
      <c r="I39" s="61">
        <f>'[1]Исходный для набора'!R18</f>
        <v>9.6923076923076916</v>
      </c>
      <c r="J39" s="61">
        <f>'[1]Исходный для набора'!T18</f>
        <v>-6.89</v>
      </c>
      <c r="K39" s="61">
        <f>'[1]Исходный для набора'!U18</f>
        <v>-3.6737891737891735</v>
      </c>
      <c r="L39" s="61">
        <f>'[1]Исходный для набора'!V18</f>
        <v>1.17</v>
      </c>
      <c r="M39" s="64">
        <f>'[1]Исходный для набора'!W18</f>
        <v>1.26</v>
      </c>
      <c r="N39" s="65">
        <f>'[1]Исходный для набора'!X18</f>
        <v>825</v>
      </c>
      <c r="O39" s="64">
        <f>'[1]Исходный для набора'!Y18</f>
        <v>7.1</v>
      </c>
    </row>
    <row r="40" spans="1:15" ht="18">
      <c r="A40" s="60" t="s">
        <v>51</v>
      </c>
      <c r="B40" s="61">
        <f>'[1]Исходный для набора'!H41</f>
        <v>171.04</v>
      </c>
      <c r="C40" s="61">
        <f>'[1]Исходный для набора'!I41</f>
        <v>0.12000000000000455</v>
      </c>
      <c r="D40" s="61">
        <f>'[1]Исходный для набора'!J41</f>
        <v>168.96</v>
      </c>
      <c r="E40" s="62">
        <f>'[1]Исходный для набора'!M41</f>
        <v>6171</v>
      </c>
      <c r="F40" s="62">
        <f>'[1]Исходный для набора'!N41</f>
        <v>5886</v>
      </c>
      <c r="G40" s="61">
        <f>'[1]Исходный для набора'!P41</f>
        <v>27.716739588397342</v>
      </c>
      <c r="H40" s="63">
        <f>'[1]Исходный для набора'!Q41</f>
        <v>1.9445794846866704E-2</v>
      </c>
      <c r="I40" s="61">
        <f>'[1]Исходный для набора'!R41</f>
        <v>28.705402650356781</v>
      </c>
      <c r="J40" s="61">
        <f>'[1]Исходный для набора'!T41</f>
        <v>2.0799999999999841</v>
      </c>
      <c r="K40" s="75">
        <f>'[1]Исходный для набора'!U41</f>
        <v>-0.9886630619594392</v>
      </c>
      <c r="L40" s="61">
        <f>'[1]Исходный для набора'!V41</f>
        <v>170.03</v>
      </c>
      <c r="M40" s="64">
        <f>'[1]Исходный для набора'!W41</f>
        <v>170.92</v>
      </c>
      <c r="N40" s="65">
        <f>'[1]Исходный для набора'!X41</f>
        <v>5905</v>
      </c>
      <c r="O40" s="64">
        <f>'[1]Исходный для набора'!Y41</f>
        <v>145.56800000000001</v>
      </c>
    </row>
    <row r="41" spans="1:15" ht="18">
      <c r="A41" s="60" t="s">
        <v>52</v>
      </c>
      <c r="B41" s="61">
        <f>'[1]Исходный для набора'!H28</f>
        <v>46.268999999999998</v>
      </c>
      <c r="C41" s="61">
        <f>'[1]Исходный для набора'!I28</f>
        <v>-0.1180000000000021</v>
      </c>
      <c r="D41" s="61">
        <f>'[1]Исходный для набора'!J28</f>
        <v>44.88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17.486394557823129</v>
      </c>
      <c r="H41" s="63">
        <f>'[1]Исходный для набора'!Q28</f>
        <v>-4.4595616024189155E-2</v>
      </c>
      <c r="I41" s="61">
        <f>'[1]Исходный для набора'!R28</f>
        <v>17.375145180023232</v>
      </c>
      <c r="J41" s="61">
        <f>'[1]Исходный для набора'!T28</f>
        <v>1.3889999999999958</v>
      </c>
      <c r="K41" s="61">
        <f>'[1]Исходный для набора'!U28</f>
        <v>0.11124937779989708</v>
      </c>
      <c r="L41" s="61">
        <f>'[1]Исходный для набора'!V28</f>
        <v>40.771999999999998</v>
      </c>
      <c r="M41" s="64">
        <f>'[1]Исходный для набора'!W28</f>
        <v>46.387</v>
      </c>
      <c r="N41" s="65">
        <f>'[1]Исходный для набора'!X28</f>
        <v>2582</v>
      </c>
      <c r="O41" s="64">
        <f>'[1]Исходный для набора'!Y28</f>
        <v>41.7</v>
      </c>
    </row>
    <row r="42" spans="1:15" ht="18">
      <c r="A42" s="60" t="s">
        <v>53</v>
      </c>
      <c r="B42" s="61">
        <f>'[1]Исходный для набора'!H19</f>
        <v>1.331</v>
      </c>
      <c r="C42" s="61">
        <f>'[1]Исходный для набора'!I19</f>
        <v>9.9999999999988987E-4</v>
      </c>
      <c r="D42" s="76">
        <f>'[1]Исходный для набора'!J19</f>
        <v>1.22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11.279661016949152</v>
      </c>
      <c r="H42" s="63">
        <f>'[1]Исходный для набора'!Q19</f>
        <v>8.4745762711850858E-3</v>
      </c>
      <c r="I42" s="61">
        <f>'[1]Исходный для набора'!R19</f>
        <v>8.1333333333333329</v>
      </c>
      <c r="J42" s="61">
        <f>'[1]Исходный для набора'!T19</f>
        <v>0.11099999999999999</v>
      </c>
      <c r="K42" s="61">
        <f>'[1]Исходный для набора'!U19</f>
        <v>3.1463276836158194</v>
      </c>
      <c r="L42" s="61">
        <f>'[1]Исходный для набора'!V19</f>
        <v>0.96799999999999997</v>
      </c>
      <c r="M42" s="64">
        <f>'[1]Исходный для набора'!W19</f>
        <v>1.33</v>
      </c>
      <c r="N42" s="65">
        <f>'[1]Исходный для набора'!X19</f>
        <v>150</v>
      </c>
      <c r="O42" s="64">
        <f>'[1]Исходный для набора'!Y19</f>
        <v>1.5529999999999999</v>
      </c>
    </row>
    <row r="43" spans="1:15" ht="18">
      <c r="A43" s="60" t="s">
        <v>54</v>
      </c>
      <c r="B43" s="61">
        <f>'[1]Исходный для набора'!H26</f>
        <v>153.99</v>
      </c>
      <c r="C43" s="61">
        <f>'[1]Исходный для набора'!I26</f>
        <v>0.65000000000000568</v>
      </c>
      <c r="D43" s="61">
        <f>'[1]Исходный для набора'!J26</f>
        <v>120.83</v>
      </c>
      <c r="E43" s="62">
        <f>'[1]Исходный для набора'!M26</f>
        <v>7104</v>
      </c>
      <c r="F43" s="62">
        <f>'[1]Исходный для набора'!N26</f>
        <v>7284</v>
      </c>
      <c r="G43" s="61">
        <f>'[1]Исходный для набора'!P26</f>
        <v>21.676520270270274</v>
      </c>
      <c r="H43" s="63">
        <f>'[1]Исходный для набора'!Q26</f>
        <v>9.1497747747748548E-2</v>
      </c>
      <c r="I43" s="61">
        <f>'[1]Исходный для набора'!R26</f>
        <v>16.588412959912137</v>
      </c>
      <c r="J43" s="61">
        <f>'[1]Исходный для набора'!T26</f>
        <v>33.160000000000011</v>
      </c>
      <c r="K43" s="61">
        <f>'[1]Исходный для набора'!U26</f>
        <v>5.0881073103581365</v>
      </c>
      <c r="L43" s="61">
        <f>'[1]Исходный для набора'!V26</f>
        <v>160.41999999999999</v>
      </c>
      <c r="M43" s="64">
        <f>'[1]Исходный для набора'!W26</f>
        <v>153.34</v>
      </c>
      <c r="N43" s="65">
        <f>'[1]Исходный для набора'!X26</f>
        <v>7300</v>
      </c>
      <c r="O43" s="64">
        <f>'[1]Исходный для набора'!Y26</f>
        <v>121.3</v>
      </c>
    </row>
    <row r="44" spans="1:15" ht="18">
      <c r="A44" s="60" t="s">
        <v>55</v>
      </c>
      <c r="B44" s="61">
        <f>'[1]Исходный для набора'!H25</f>
        <v>99.2</v>
      </c>
      <c r="C44" s="61">
        <f>'[1]Исходный для набора'!I25</f>
        <v>0.90000000000000568</v>
      </c>
      <c r="D44" s="61">
        <f>'[1]Исходный для набора'!J25</f>
        <v>100.7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23.075133752035359</v>
      </c>
      <c r="H44" s="63">
        <f>'[1]Исходный для набора'!Q25</f>
        <v>0.20935101186322669</v>
      </c>
      <c r="I44" s="61">
        <f>'[1]Исходный для набора'!R25</f>
        <v>23.424052105140731</v>
      </c>
      <c r="J44" s="61">
        <f>'[1]Исходный для набора'!T25</f>
        <v>-1.5</v>
      </c>
      <c r="K44" s="61">
        <f>'[1]Исходный для набора'!U25</f>
        <v>-0.34891835310537189</v>
      </c>
      <c r="L44" s="61">
        <f>'[1]Исходный для набора'!V25</f>
        <v>104.6</v>
      </c>
      <c r="M44" s="64">
        <f>'[1]Исходный для набора'!W25</f>
        <v>98.3</v>
      </c>
      <c r="N44" s="65">
        <f>'[1]Исходный для набора'!X25</f>
        <v>4038</v>
      </c>
      <c r="O44" s="64">
        <f>'[1]Исходный для набора'!Y25</f>
        <v>88.9</v>
      </c>
    </row>
    <row r="45" spans="1:15" s="74" customFormat="1" ht="17.5">
      <c r="A45" s="67" t="s">
        <v>56</v>
      </c>
      <c r="B45" s="68">
        <f>SUM(B39:B44)</f>
        <v>473.13</v>
      </c>
      <c r="C45" s="68">
        <f>B45-M45</f>
        <v>1.5930000000000177</v>
      </c>
      <c r="D45" s="68">
        <f>SUM(D39:D44)</f>
        <v>444.78</v>
      </c>
      <c r="E45" s="69">
        <f>SUM(E39:E44)</f>
        <v>20554</v>
      </c>
      <c r="F45" s="69">
        <f>SUM(F39:F44)</f>
        <v>21047</v>
      </c>
      <c r="G45" s="68">
        <f>B45/E45*1000</f>
        <v>23.018877104213292</v>
      </c>
      <c r="H45" s="70">
        <f>G45-(M45/E45*1000)</f>
        <v>7.7503162401480807E-2</v>
      </c>
      <c r="I45" s="68">
        <f>D45/F45*1000</f>
        <v>21.132702998051979</v>
      </c>
      <c r="J45" s="68">
        <f>B45-D45</f>
        <v>28.350000000000023</v>
      </c>
      <c r="K45" s="71">
        <f>G45-I45</f>
        <v>1.8861741061613131</v>
      </c>
      <c r="L45" s="68">
        <f>SUM(L39:L44)</f>
        <v>477.95999999999992</v>
      </c>
      <c r="M45" s="73">
        <f>SUM(M39:M44)</f>
        <v>471.53699999999998</v>
      </c>
      <c r="N45" s="72">
        <f>SUM(N39:N44)</f>
        <v>20800</v>
      </c>
      <c r="O45" s="73">
        <f>SUM(O39:O44)</f>
        <v>406.12099999999998</v>
      </c>
    </row>
    <row r="46" spans="1:15" s="74" customFormat="1" ht="17.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7.5">
      <c r="A47" s="77" t="s">
        <v>57</v>
      </c>
      <c r="B47" s="78">
        <f>'[1]Исходный для набора'!H43</f>
        <v>1334.5929999999996</v>
      </c>
      <c r="C47" s="78">
        <f>'[1]Исходный для набора'!I43</f>
        <v>5.9509999999995671</v>
      </c>
      <c r="D47" s="78">
        <f>'[1]Исходный для набора'!J43</f>
        <v>1324.2299999999998</v>
      </c>
      <c r="E47" s="78">
        <f>'[1]Исходный для набора'!M43</f>
        <v>60450</v>
      </c>
      <c r="F47" s="78">
        <f>'[1]Исходный для набора'!N43</f>
        <v>63823</v>
      </c>
      <c r="G47" s="78">
        <f>'[1]Исходный для набора'!P43</f>
        <v>22.1</v>
      </c>
      <c r="H47" s="78">
        <f>'[1]Исходный для набора'!Q43</f>
        <v>0.12081058726219851</v>
      </c>
      <c r="I47" s="78">
        <f>'[1]Исходный для набора'!R43</f>
        <v>20.7</v>
      </c>
      <c r="J47" s="78">
        <f>'[1]Исходный для набора'!T43</f>
        <v>10.362999999999829</v>
      </c>
      <c r="K47" s="78">
        <f>'[1]Исходный для набора'!U43</f>
        <v>1.4000000000000021</v>
      </c>
      <c r="L47" s="78">
        <f>'[1]Исходный для набора'!V43</f>
        <v>1373.1190000000001</v>
      </c>
      <c r="M47" s="79">
        <f>'[1]Исходный для набора'!W43</f>
        <v>1328.6420000000001</v>
      </c>
      <c r="N47" s="80">
        <f>'[1]Исходный для набора'!X43</f>
        <v>64447</v>
      </c>
      <c r="O47" s="81">
        <f>'[1]Исходный для набора'!Y43</f>
        <v>1277.6220000000001</v>
      </c>
    </row>
    <row r="48" spans="1:15" ht="18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>
      <c r="A52" s="98"/>
      <c r="B52" s="99" t="str">
        <f>'[1]Исходный для набора'!I3</f>
        <v xml:space="preserve"> на 14 июня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мая</v>
      </c>
      <c r="I53" s="105"/>
      <c r="J53" s="105"/>
      <c r="K53" s="104"/>
      <c r="L53" s="11"/>
      <c r="M53" s="88"/>
      <c r="N53" s="66"/>
    </row>
    <row r="54" spans="1:14" ht="15" customHeight="1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>
      <c r="A55" s="112" t="str">
        <f>'[1]Исходный для набора'!A48</f>
        <v>2024 г</v>
      </c>
      <c r="B55" s="113">
        <f>B47</f>
        <v>1334.5929999999996</v>
      </c>
      <c r="C55" s="114"/>
      <c r="D55" s="115">
        <f>'[1]Исходный для набора'!H48</f>
        <v>214492.935</v>
      </c>
      <c r="E55" s="116"/>
      <c r="F55" s="117">
        <f>D55-D56</f>
        <v>2831.0449999999837</v>
      </c>
      <c r="G55" s="118"/>
      <c r="H55" s="119">
        <f>E47</f>
        <v>60450</v>
      </c>
      <c r="I55" s="120"/>
      <c r="J55" s="120"/>
      <c r="K55" s="121"/>
      <c r="L55" s="122"/>
      <c r="M55" s="88"/>
      <c r="N55" s="66"/>
    </row>
    <row r="56" spans="1:14" ht="15" customHeight="1">
      <c r="A56" s="112" t="str">
        <f>'[1]Исходный для набора'!A49</f>
        <v>2023 г</v>
      </c>
      <c r="B56" s="113">
        <f>D47</f>
        <v>1324.2299999999998</v>
      </c>
      <c r="C56" s="114"/>
      <c r="D56" s="115">
        <f>'[1]Исходный для набора'!H49</f>
        <v>211661.89</v>
      </c>
      <c r="E56" s="116"/>
      <c r="F56" s="123"/>
      <c r="G56" s="124"/>
      <c r="H56" s="119">
        <f>F47</f>
        <v>63823</v>
      </c>
      <c r="I56" s="120"/>
      <c r="J56" s="120"/>
      <c r="K56" s="121"/>
      <c r="L56" s="122"/>
      <c r="M56" s="88"/>
      <c r="N56" s="66"/>
    </row>
    <row r="57" spans="1:14" ht="15" customHeight="1">
      <c r="A57" s="112" t="str">
        <f>'[1]Исходный для набора'!A50</f>
        <v>2022 г</v>
      </c>
      <c r="B57" s="113">
        <f>'[1]Исходный для набора'!J46</f>
        <v>1277.6220000000001</v>
      </c>
      <c r="C57" s="114"/>
      <c r="D57" s="115">
        <f>'[1]Исходный для набора'!H50</f>
        <v>197165.617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Беценко</dc:creator>
  <cp:lastModifiedBy>Беценко</cp:lastModifiedBy>
  <dcterms:created xsi:type="dcterms:W3CDTF">2024-06-14T02:02:15Z</dcterms:created>
  <dcterms:modified xsi:type="dcterms:W3CDTF">2024-06-14T02:02:45Z</dcterms:modified>
</cp:coreProperties>
</file>