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5. Май 2024\"/>
    </mc:Choice>
  </mc:AlternateContent>
  <bookViews>
    <workbookView xWindow="0" yWindow="0" windowWidth="22710" windowHeight="1072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Сгруппированный!$A$1:$L$59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Сгруппированный!$A$1:$L$59</definedName>
    <definedName name="Z_89A73F7A_C89E_4527_AEEB_D06379023611_.wvu.Rows" localSheetId="0" hidden="1">Сгруппированный!$1:$1</definedName>
    <definedName name="_xlnm.Print_Area" localSheetId="0">Сгруппированный!$A$2:$L$58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B58" i="1"/>
  <c r="A58" i="1"/>
  <c r="D57" i="1"/>
  <c r="A57" i="1"/>
  <c r="F56" i="1"/>
  <c r="D56" i="1"/>
  <c r="A56" i="1"/>
  <c r="B53" i="1"/>
  <c r="O48" i="1"/>
  <c r="N48" i="1"/>
  <c r="M48" i="1"/>
  <c r="L48" i="1"/>
  <c r="K48" i="1"/>
  <c r="J48" i="1"/>
  <c r="I48" i="1"/>
  <c r="H48" i="1"/>
  <c r="G48" i="1"/>
  <c r="F48" i="1"/>
  <c r="H57" i="1" s="1"/>
  <c r="E48" i="1"/>
  <c r="H56" i="1" s="1"/>
  <c r="D48" i="1"/>
  <c r="B57" i="1" s="1"/>
  <c r="C48" i="1"/>
  <c r="B48" i="1"/>
  <c r="B56" i="1" s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O46" i="1" s="1"/>
  <c r="N40" i="1"/>
  <c r="N46" i="1" s="1"/>
  <c r="M40" i="1"/>
  <c r="M46" i="1" s="1"/>
  <c r="L40" i="1"/>
  <c r="L46" i="1" s="1"/>
  <c r="K40" i="1"/>
  <c r="J40" i="1"/>
  <c r="I40" i="1"/>
  <c r="H40" i="1"/>
  <c r="G40" i="1"/>
  <c r="F40" i="1"/>
  <c r="F46" i="1" s="1"/>
  <c r="E40" i="1"/>
  <c r="E46" i="1" s="1"/>
  <c r="D40" i="1"/>
  <c r="D46" i="1" s="1"/>
  <c r="I46" i="1" s="1"/>
  <c r="C40" i="1"/>
  <c r="B40" i="1"/>
  <c r="B46" i="1" s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O39" i="1" s="1"/>
  <c r="N36" i="1"/>
  <c r="N39" i="1" s="1"/>
  <c r="M36" i="1"/>
  <c r="M39" i="1" s="1"/>
  <c r="L36" i="1"/>
  <c r="L39" i="1" s="1"/>
  <c r="K36" i="1"/>
  <c r="J36" i="1"/>
  <c r="I36" i="1"/>
  <c r="H36" i="1"/>
  <c r="G36" i="1"/>
  <c r="F36" i="1"/>
  <c r="F39" i="1" s="1"/>
  <c r="E36" i="1"/>
  <c r="E39" i="1" s="1"/>
  <c r="D36" i="1"/>
  <c r="D39" i="1" s="1"/>
  <c r="I39" i="1" s="1"/>
  <c r="C36" i="1"/>
  <c r="B36" i="1"/>
  <c r="B39" i="1" s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O35" i="1" s="1"/>
  <c r="N29" i="1"/>
  <c r="N35" i="1" s="1"/>
  <c r="M29" i="1"/>
  <c r="M35" i="1" s="1"/>
  <c r="L29" i="1"/>
  <c r="L35" i="1" s="1"/>
  <c r="K29" i="1"/>
  <c r="J29" i="1"/>
  <c r="I29" i="1"/>
  <c r="H29" i="1"/>
  <c r="G29" i="1"/>
  <c r="F29" i="1"/>
  <c r="F35" i="1" s="1"/>
  <c r="E29" i="1"/>
  <c r="E35" i="1" s="1"/>
  <c r="D29" i="1"/>
  <c r="D35" i="1" s="1"/>
  <c r="I35" i="1" s="1"/>
  <c r="C29" i="1"/>
  <c r="B29" i="1"/>
  <c r="B35" i="1" s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8" i="1" s="1"/>
  <c r="N21" i="1"/>
  <c r="N28" i="1" s="1"/>
  <c r="M21" i="1"/>
  <c r="M28" i="1" s="1"/>
  <c r="L21" i="1"/>
  <c r="L28" i="1" s="1"/>
  <c r="K21" i="1"/>
  <c r="J21" i="1"/>
  <c r="I21" i="1"/>
  <c r="H21" i="1"/>
  <c r="G21" i="1"/>
  <c r="F21" i="1"/>
  <c r="F28" i="1" s="1"/>
  <c r="E21" i="1"/>
  <c r="E28" i="1" s="1"/>
  <c r="D21" i="1"/>
  <c r="D28" i="1" s="1"/>
  <c r="I28" i="1" s="1"/>
  <c r="C21" i="1"/>
  <c r="B21" i="1"/>
  <c r="B28" i="1" s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20" i="1" s="1"/>
  <c r="N10" i="1"/>
  <c r="N20" i="1" s="1"/>
  <c r="M10" i="1"/>
  <c r="M20" i="1" s="1"/>
  <c r="L10" i="1"/>
  <c r="L20" i="1" s="1"/>
  <c r="K10" i="1"/>
  <c r="J10" i="1"/>
  <c r="I10" i="1"/>
  <c r="H10" i="1"/>
  <c r="G10" i="1"/>
  <c r="F10" i="1"/>
  <c r="F20" i="1" s="1"/>
  <c r="E10" i="1"/>
  <c r="E20" i="1" s="1"/>
  <c r="D10" i="1"/>
  <c r="D20" i="1" s="1"/>
  <c r="C10" i="1"/>
  <c r="B10" i="1"/>
  <c r="B20" i="1" s="1"/>
  <c r="N7" i="1"/>
  <c r="I6" i="1"/>
  <c r="G6" i="1"/>
  <c r="E6" i="1"/>
  <c r="H54" i="1" s="1"/>
  <c r="J5" i="1"/>
  <c r="K3" i="1"/>
  <c r="J35" i="1" l="1"/>
  <c r="C35" i="1"/>
  <c r="G35" i="1"/>
  <c r="C39" i="1"/>
  <c r="G39" i="1"/>
  <c r="J39" i="1"/>
  <c r="G46" i="1"/>
  <c r="J46" i="1"/>
  <c r="C46" i="1"/>
  <c r="J20" i="1"/>
  <c r="C20" i="1"/>
  <c r="G20" i="1"/>
  <c r="I20" i="1"/>
  <c r="G28" i="1"/>
  <c r="J28" i="1"/>
  <c r="C28" i="1"/>
  <c r="H39" i="1" l="1"/>
  <c r="K39" i="1"/>
  <c r="K35" i="1"/>
  <c r="H35" i="1"/>
  <c r="K20" i="1"/>
  <c r="H20" i="1"/>
  <c r="K28" i="1"/>
  <c r="H28" i="1"/>
  <c r="K46" i="1"/>
  <c r="H46" i="1"/>
</calcChain>
</file>

<file path=xl/sharedStrings.xml><?xml version="1.0" encoding="utf-8"?>
<sst xmlns="http://schemas.openxmlformats.org/spreadsheetml/2006/main" count="74" uniqueCount="67">
  <si>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</si>
  <si>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</si>
  <si>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</si>
  <si>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</si>
  <si>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</si>
  <si>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</si>
  <si>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</si>
  <si>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</si>
  <si>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</si>
  <si>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</si>
  <si>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</si>
  <si>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</si>
  <si>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</si>
  <si>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</si>
  <si>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</si>
  <si>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</si>
  <si>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</si>
  <si>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</si>
  <si>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</si>
  <si>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</si>
  <si>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</si>
  <si>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</si>
  <si>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</si>
  <si>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</si>
  <si>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Тасеевский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</si>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</sst>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3">
          <cell r="I3" t="str">
            <v xml:space="preserve"> на 6 мая</v>
          </cell>
          <cell r="M3">
            <v>45418</v>
          </cell>
        </row>
        <row r="5">
          <cell r="T5" t="str">
            <v>Разница к 2023 году +/-</v>
          </cell>
        </row>
        <row r="6">
          <cell r="M6" t="str">
            <v>на 1 апреля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52.460999999999999</v>
          </cell>
          <cell r="I9">
            <v>-2.9000000000003467E-2</v>
          </cell>
          <cell r="J9">
            <v>46.1</v>
          </cell>
          <cell r="M9">
            <v>1845</v>
          </cell>
          <cell r="N9">
            <v>1872</v>
          </cell>
          <cell r="P9">
            <v>28.434146341463414</v>
          </cell>
          <cell r="Q9">
            <v>-1.5718157181574099E-2</v>
          </cell>
          <cell r="R9">
            <v>24.626068376068375</v>
          </cell>
          <cell r="T9">
            <v>6.3609999999999971</v>
          </cell>
          <cell r="U9">
            <v>3.8080779653950394</v>
          </cell>
          <cell r="V9">
            <v>63.853000000000002</v>
          </cell>
          <cell r="W9">
            <v>52.49</v>
          </cell>
          <cell r="X9">
            <v>1849</v>
          </cell>
          <cell r="Y9">
            <v>47.5</v>
          </cell>
        </row>
        <row r="10">
          <cell r="H10">
            <v>3.3</v>
          </cell>
          <cell r="I10">
            <v>0</v>
          </cell>
          <cell r="J10">
            <v>3.17</v>
          </cell>
          <cell r="M10">
            <v>375</v>
          </cell>
          <cell r="N10">
            <v>415</v>
          </cell>
          <cell r="P10">
            <v>8.7999999999999989</v>
          </cell>
          <cell r="Q10">
            <v>0</v>
          </cell>
          <cell r="R10">
            <v>7.6385542168674698</v>
          </cell>
          <cell r="T10">
            <v>0.12999999999999989</v>
          </cell>
          <cell r="U10">
            <v>1.1614457831325291</v>
          </cell>
          <cell r="V10">
            <v>2.71</v>
          </cell>
          <cell r="W10">
            <v>3.3</v>
          </cell>
          <cell r="X10">
            <v>363</v>
          </cell>
          <cell r="Y10">
            <v>3.44</v>
          </cell>
        </row>
        <row r="11">
          <cell r="H11">
            <v>55.96</v>
          </cell>
          <cell r="I11">
            <v>-6.0000000000002274E-2</v>
          </cell>
          <cell r="J11">
            <v>54.36</v>
          </cell>
          <cell r="M11">
            <v>3333</v>
          </cell>
          <cell r="N11">
            <v>3333</v>
          </cell>
          <cell r="P11">
            <v>16.789678967896791</v>
          </cell>
          <cell r="Q11">
            <v>-1.8001800180019956E-2</v>
          </cell>
          <cell r="R11">
            <v>16.309630963096311</v>
          </cell>
          <cell r="T11">
            <v>1.6000000000000014</v>
          </cell>
          <cell r="U11">
            <v>0.48004800480048004</v>
          </cell>
          <cell r="V11">
            <v>69.13</v>
          </cell>
          <cell r="W11">
            <v>56.02</v>
          </cell>
          <cell r="X11">
            <v>3333</v>
          </cell>
          <cell r="Y11">
            <v>49</v>
          </cell>
        </row>
        <row r="12">
          <cell r="H12">
            <v>10.49</v>
          </cell>
          <cell r="I12">
            <v>0.42999999999999972</v>
          </cell>
          <cell r="J12">
            <v>10.02</v>
          </cell>
          <cell r="M12">
            <v>654</v>
          </cell>
          <cell r="N12">
            <v>689</v>
          </cell>
          <cell r="P12">
            <v>16.039755351681958</v>
          </cell>
          <cell r="Q12">
            <v>0.65749235474006085</v>
          </cell>
          <cell r="R12">
            <v>14.542815674891145</v>
          </cell>
          <cell r="T12">
            <v>0.47000000000000064</v>
          </cell>
          <cell r="U12">
            <v>1.496939676790813</v>
          </cell>
          <cell r="V12">
            <v>10.3</v>
          </cell>
          <cell r="W12">
            <v>10.06</v>
          </cell>
          <cell r="X12">
            <v>730</v>
          </cell>
          <cell r="Y12">
            <v>10.54</v>
          </cell>
        </row>
        <row r="13">
          <cell r="H13">
            <v>3.82</v>
          </cell>
          <cell r="I13">
            <v>9.9999999999997868E-3</v>
          </cell>
          <cell r="J13">
            <v>4.16</v>
          </cell>
          <cell r="M13">
            <v>328</v>
          </cell>
          <cell r="N13">
            <v>382</v>
          </cell>
          <cell r="P13">
            <v>11.646341463414634</v>
          </cell>
          <cell r="Q13">
            <v>3.0487804878049474E-2</v>
          </cell>
          <cell r="R13">
            <v>10.890052356020943</v>
          </cell>
          <cell r="T13">
            <v>-0.3400000000000003</v>
          </cell>
          <cell r="U13">
            <v>0.75628910739369104</v>
          </cell>
          <cell r="V13">
            <v>3.47</v>
          </cell>
          <cell r="W13">
            <v>3.81</v>
          </cell>
          <cell r="X13">
            <v>378</v>
          </cell>
          <cell r="Y13">
            <v>4.24</v>
          </cell>
        </row>
        <row r="14">
          <cell r="H14">
            <v>0.37</v>
          </cell>
          <cell r="I14">
            <v>0</v>
          </cell>
          <cell r="J14">
            <v>0.68</v>
          </cell>
          <cell r="M14">
            <v>52</v>
          </cell>
          <cell r="N14">
            <v>60</v>
          </cell>
          <cell r="P14">
            <v>7.1153846153846159</v>
          </cell>
          <cell r="Q14">
            <v>0</v>
          </cell>
          <cell r="R14">
            <v>11.333333333333334</v>
          </cell>
          <cell r="T14">
            <v>-0.31000000000000005</v>
          </cell>
          <cell r="U14">
            <v>-4.2179487179487181</v>
          </cell>
          <cell r="V14">
            <v>0.3</v>
          </cell>
          <cell r="W14">
            <v>0.37</v>
          </cell>
          <cell r="X14">
            <v>59</v>
          </cell>
          <cell r="Y14">
            <v>0.74</v>
          </cell>
        </row>
        <row r="15">
          <cell r="H15">
            <v>16.47</v>
          </cell>
          <cell r="I15">
            <v>-4.00000000000027E-2</v>
          </cell>
          <cell r="J15">
            <v>16</v>
          </cell>
          <cell r="M15">
            <v>1017</v>
          </cell>
          <cell r="N15">
            <v>1015</v>
          </cell>
          <cell r="P15">
            <v>16.194690265486724</v>
          </cell>
          <cell r="Q15">
            <v>-3.9331366764997711E-2</v>
          </cell>
          <cell r="R15">
            <v>15.763546798029555</v>
          </cell>
          <cell r="T15">
            <v>0.46999999999999886</v>
          </cell>
          <cell r="U15">
            <v>0.43114346745716858</v>
          </cell>
          <cell r="V15">
            <v>20.67</v>
          </cell>
          <cell r="W15">
            <v>16.510000000000002</v>
          </cell>
          <cell r="X15">
            <v>1012</v>
          </cell>
          <cell r="Y15">
            <v>15.6</v>
          </cell>
        </row>
        <row r="16">
          <cell r="H16">
            <v>20.100000000000001</v>
          </cell>
          <cell r="I16">
            <v>0.15000000000000213</v>
          </cell>
          <cell r="J16">
            <v>18.29</v>
          </cell>
          <cell r="M16">
            <v>1774</v>
          </cell>
          <cell r="N16">
            <v>1308</v>
          </cell>
          <cell r="P16">
            <v>11.33032694475761</v>
          </cell>
          <cell r="Q16">
            <v>8.4554678692223106E-2</v>
          </cell>
          <cell r="R16">
            <v>13.983180428134554</v>
          </cell>
          <cell r="T16">
            <v>1.8100000000000023</v>
          </cell>
          <cell r="U16">
            <v>-2.6528534833769442</v>
          </cell>
          <cell r="V16">
            <v>21.5</v>
          </cell>
          <cell r="W16">
            <v>19.95</v>
          </cell>
          <cell r="X16">
            <v>1262</v>
          </cell>
          <cell r="Y16">
            <v>18.399999999999999</v>
          </cell>
        </row>
        <row r="17">
          <cell r="H17">
            <v>1.67</v>
          </cell>
          <cell r="I17">
            <v>0</v>
          </cell>
          <cell r="J17">
            <v>1.73</v>
          </cell>
          <cell r="M17">
            <v>152</v>
          </cell>
          <cell r="N17">
            <v>186</v>
          </cell>
          <cell r="P17">
            <v>10.986842105263158</v>
          </cell>
          <cell r="Q17">
            <v>0</v>
          </cell>
          <cell r="R17">
            <v>9.301075268817204</v>
          </cell>
          <cell r="T17">
            <v>-6.0000000000000053E-2</v>
          </cell>
          <cell r="U17">
            <v>1.6857668364459535</v>
          </cell>
          <cell r="V17">
            <v>1.47</v>
          </cell>
          <cell r="W17">
            <v>1.67</v>
          </cell>
          <cell r="X17">
            <v>186</v>
          </cell>
          <cell r="Y17">
            <v>1.7669999999999999</v>
          </cell>
        </row>
        <row r="18">
          <cell r="H18">
            <v>1.1599999999999999</v>
          </cell>
          <cell r="I18">
            <v>0</v>
          </cell>
          <cell r="J18">
            <v>7.32</v>
          </cell>
          <cell r="M18">
            <v>216</v>
          </cell>
          <cell r="N18">
            <v>836</v>
          </cell>
          <cell r="P18">
            <v>5.3703703703703702</v>
          </cell>
          <cell r="Q18">
            <v>0</v>
          </cell>
          <cell r="R18">
            <v>8.7559808612440193</v>
          </cell>
          <cell r="T18">
            <v>-6.16</v>
          </cell>
          <cell r="U18">
            <v>-3.3856104908736491</v>
          </cell>
          <cell r="V18">
            <v>1.1499999999999999</v>
          </cell>
          <cell r="W18">
            <v>1.1599999999999999</v>
          </cell>
          <cell r="X18">
            <v>825</v>
          </cell>
          <cell r="Y18">
            <v>6.54</v>
          </cell>
        </row>
        <row r="19">
          <cell r="H19">
            <v>0.73799999999999999</v>
          </cell>
          <cell r="I19">
            <v>1.0000000000000009E-2</v>
          </cell>
          <cell r="J19">
            <v>0.77</v>
          </cell>
          <cell r="M19">
            <v>112</v>
          </cell>
          <cell r="N19">
            <v>150</v>
          </cell>
          <cell r="P19">
            <v>6.5892857142857144</v>
          </cell>
          <cell r="Q19">
            <v>8.9285714285714413E-2</v>
          </cell>
          <cell r="R19">
            <v>5.1333333333333337</v>
          </cell>
          <cell r="T19">
            <v>-3.2000000000000028E-2</v>
          </cell>
          <cell r="U19">
            <v>1.4559523809523807</v>
          </cell>
          <cell r="V19">
            <v>0.63100000000000001</v>
          </cell>
          <cell r="W19">
            <v>0.72799999999999998</v>
          </cell>
          <cell r="X19">
            <v>150</v>
          </cell>
          <cell r="Y19">
            <v>1.34</v>
          </cell>
        </row>
        <row r="20">
          <cell r="H20">
            <v>2.35</v>
          </cell>
          <cell r="I20">
            <v>0</v>
          </cell>
          <cell r="J20">
            <v>5.13</v>
          </cell>
          <cell r="M20">
            <v>253</v>
          </cell>
          <cell r="N20">
            <v>770</v>
          </cell>
          <cell r="P20">
            <v>9.2885375494071152</v>
          </cell>
          <cell r="Q20">
            <v>0</v>
          </cell>
          <cell r="R20">
            <v>6.662337662337662</v>
          </cell>
          <cell r="T20">
            <v>-2.78</v>
          </cell>
          <cell r="U20">
            <v>2.6261998870694532</v>
          </cell>
          <cell r="V20">
            <v>2.61</v>
          </cell>
          <cell r="W20">
            <v>2.35</v>
          </cell>
          <cell r="X20">
            <v>1093</v>
          </cell>
          <cell r="Y20">
            <v>7.14</v>
          </cell>
        </row>
        <row r="21">
          <cell r="H21">
            <v>0.45</v>
          </cell>
          <cell r="I21">
            <v>0</v>
          </cell>
          <cell r="J21">
            <v>3.8</v>
          </cell>
          <cell r="M21">
            <v>127</v>
          </cell>
          <cell r="N21">
            <v>520</v>
          </cell>
          <cell r="P21">
            <v>3.5433070866141732</v>
          </cell>
          <cell r="Q21">
            <v>0</v>
          </cell>
          <cell r="R21">
            <v>7.3076923076923075</v>
          </cell>
          <cell r="T21">
            <v>-3.3499999999999996</v>
          </cell>
          <cell r="U21">
            <v>-3.7643852210781343</v>
          </cell>
          <cell r="V21">
            <v>0.56999999999999995</v>
          </cell>
          <cell r="W21">
            <v>0.45</v>
          </cell>
          <cell r="X21">
            <v>460</v>
          </cell>
          <cell r="Y21">
            <v>7.2</v>
          </cell>
        </row>
        <row r="22">
          <cell r="H22">
            <v>0.3</v>
          </cell>
          <cell r="I22">
            <v>0</v>
          </cell>
          <cell r="J22">
            <v>0.4</v>
          </cell>
          <cell r="M22">
            <v>35</v>
          </cell>
          <cell r="N22">
            <v>40</v>
          </cell>
          <cell r="P22">
            <v>8.5714285714285712</v>
          </cell>
          <cell r="Q22">
            <v>0</v>
          </cell>
          <cell r="R22">
            <v>10</v>
          </cell>
          <cell r="T22">
            <v>-0.10000000000000003</v>
          </cell>
          <cell r="U22">
            <v>-1.4285714285714288</v>
          </cell>
          <cell r="V22">
            <v>0.2</v>
          </cell>
          <cell r="W22">
            <v>0.3</v>
          </cell>
          <cell r="X22">
            <v>30</v>
          </cell>
          <cell r="Y22">
            <v>0.34</v>
          </cell>
        </row>
        <row r="23">
          <cell r="H23">
            <v>198.61</v>
          </cell>
          <cell r="I23">
            <v>1.0700000000000216</v>
          </cell>
          <cell r="J23">
            <v>210.15</v>
          </cell>
          <cell r="M23">
            <v>10232</v>
          </cell>
          <cell r="N23">
            <v>10706</v>
          </cell>
          <cell r="P23">
            <v>19.410672400312745</v>
          </cell>
          <cell r="Q23">
            <v>0.10457388584832117</v>
          </cell>
          <cell r="R23">
            <v>19.62917989912199</v>
          </cell>
          <cell r="T23">
            <v>-11.539999999999992</v>
          </cell>
          <cell r="U23">
            <v>-0.21850749880924525</v>
          </cell>
          <cell r="V23">
            <v>226.56</v>
          </cell>
          <cell r="W23">
            <v>197.54</v>
          </cell>
          <cell r="X23">
            <v>10626</v>
          </cell>
          <cell r="Y23">
            <v>216</v>
          </cell>
        </row>
        <row r="25">
          <cell r="H25">
            <v>101</v>
          </cell>
          <cell r="I25">
            <v>9.9999999999994316E-2</v>
          </cell>
          <cell r="J25">
            <v>104.4</v>
          </cell>
          <cell r="M25">
            <v>4299</v>
          </cell>
          <cell r="N25">
            <v>4299</v>
          </cell>
          <cell r="P25">
            <v>23.493835775761806</v>
          </cell>
          <cell r="Q25">
            <v>2.326122354035931E-2</v>
          </cell>
          <cell r="R25">
            <v>24.284717376133987</v>
          </cell>
          <cell r="T25">
            <v>-3.4000000000000057</v>
          </cell>
          <cell r="U25">
            <v>-0.79088160037218103</v>
          </cell>
          <cell r="V25">
            <v>107.8</v>
          </cell>
          <cell r="W25">
            <v>100.9</v>
          </cell>
          <cell r="X25">
            <v>4038</v>
          </cell>
          <cell r="Y25">
            <v>86.74</v>
          </cell>
        </row>
        <row r="26">
          <cell r="H26">
            <v>157.08000000000001</v>
          </cell>
          <cell r="I26">
            <v>-0.62999999999999545</v>
          </cell>
          <cell r="J26">
            <v>127.28</v>
          </cell>
          <cell r="M26">
            <v>7111</v>
          </cell>
          <cell r="N26">
            <v>7279</v>
          </cell>
          <cell r="P26">
            <v>22.089720151877376</v>
          </cell>
          <cell r="Q26">
            <v>-8.8595134298969924E-2</v>
          </cell>
          <cell r="R26">
            <v>17.485918395383983</v>
          </cell>
          <cell r="T26">
            <v>29.800000000000011</v>
          </cell>
          <cell r="U26">
            <v>4.6038017564933931</v>
          </cell>
          <cell r="V26">
            <v>157.34</v>
          </cell>
          <cell r="W26">
            <v>157.71</v>
          </cell>
          <cell r="X26">
            <v>7300</v>
          </cell>
          <cell r="Y26">
            <v>119</v>
          </cell>
        </row>
        <row r="27">
          <cell r="H27">
            <v>10.4</v>
          </cell>
          <cell r="I27">
            <v>-0.10999999999999943</v>
          </cell>
          <cell r="J27">
            <v>11.7</v>
          </cell>
          <cell r="M27">
            <v>725</v>
          </cell>
          <cell r="N27">
            <v>760</v>
          </cell>
          <cell r="P27">
            <v>14.344827586206897</v>
          </cell>
          <cell r="Q27">
            <v>-0.15172413793103345</v>
          </cell>
          <cell r="R27">
            <v>15.394736842105262</v>
          </cell>
          <cell r="T27">
            <v>-1.2999999999999989</v>
          </cell>
          <cell r="U27">
            <v>-1.0499092558983651</v>
          </cell>
          <cell r="V27">
            <v>12.47</v>
          </cell>
          <cell r="W27">
            <v>10.51</v>
          </cell>
          <cell r="X27">
            <v>760</v>
          </cell>
          <cell r="Y27">
            <v>13.3</v>
          </cell>
        </row>
        <row r="28">
          <cell r="H28">
            <v>46.912999999999997</v>
          </cell>
          <cell r="I28">
            <v>4.1999999999994486E-2</v>
          </cell>
          <cell r="J28">
            <v>44.92</v>
          </cell>
          <cell r="M28">
            <v>2646</v>
          </cell>
          <cell r="N28">
            <v>2583</v>
          </cell>
          <cell r="P28">
            <v>17.729780801209369</v>
          </cell>
          <cell r="Q28">
            <v>1.5873015873012264E-2</v>
          </cell>
          <cell r="R28">
            <v>17.390631049167634</v>
          </cell>
          <cell r="T28">
            <v>1.992999999999995</v>
          </cell>
          <cell r="U28">
            <v>0.33914975204173459</v>
          </cell>
          <cell r="V28">
            <v>42.451000000000001</v>
          </cell>
          <cell r="W28">
            <v>46.871000000000002</v>
          </cell>
          <cell r="X28">
            <v>2582</v>
          </cell>
          <cell r="Y28">
            <v>42.2</v>
          </cell>
        </row>
        <row r="29">
          <cell r="H29">
            <v>105.4</v>
          </cell>
          <cell r="I29">
            <v>0</v>
          </cell>
          <cell r="J29">
            <v>114</v>
          </cell>
          <cell r="M29">
            <v>3771</v>
          </cell>
          <cell r="N29">
            <v>4971</v>
          </cell>
          <cell r="P29">
            <v>27.950145849907187</v>
          </cell>
          <cell r="Q29">
            <v>0</v>
          </cell>
          <cell r="R29">
            <v>22.933011466505732</v>
          </cell>
          <cell r="T29">
            <v>-8.5999999999999943</v>
          </cell>
          <cell r="U29">
            <v>5.017134383401455</v>
          </cell>
          <cell r="V29">
            <v>115.5</v>
          </cell>
          <cell r="W29">
            <v>105.4</v>
          </cell>
          <cell r="X29">
            <v>5674</v>
          </cell>
          <cell r="Y29">
            <v>100.8</v>
          </cell>
        </row>
        <row r="30">
          <cell r="H30">
            <v>9.9049999999999994</v>
          </cell>
          <cell r="I30">
            <v>0</v>
          </cell>
          <cell r="J30">
            <v>8.85</v>
          </cell>
          <cell r="M30">
            <v>675</v>
          </cell>
          <cell r="N30">
            <v>674</v>
          </cell>
          <cell r="P30">
            <v>14.674074074074074</v>
          </cell>
          <cell r="Q30">
            <v>0</v>
          </cell>
          <cell r="R30">
            <v>13.130563798219583</v>
          </cell>
          <cell r="T30">
            <v>1.0549999999999997</v>
          </cell>
          <cell r="U30">
            <v>1.5435102758544907</v>
          </cell>
          <cell r="V30">
            <v>6.8319999999999999</v>
          </cell>
          <cell r="W30">
            <v>9.9049999999999994</v>
          </cell>
          <cell r="X30">
            <v>615</v>
          </cell>
          <cell r="Y30">
            <v>7.74</v>
          </cell>
        </row>
        <row r="31">
          <cell r="H31">
            <v>33.554000000000002</v>
          </cell>
          <cell r="I31">
            <v>0.6390000000000029</v>
          </cell>
          <cell r="J31">
            <v>34.75</v>
          </cell>
          <cell r="M31">
            <v>1593</v>
          </cell>
          <cell r="N31">
            <v>1593</v>
          </cell>
          <cell r="P31">
            <v>21.063402385436284</v>
          </cell>
          <cell r="Q31">
            <v>0.40112994350282705</v>
          </cell>
          <cell r="R31">
            <v>21.814187068424356</v>
          </cell>
          <cell r="T31">
            <v>-1.195999999999998</v>
          </cell>
          <cell r="U31">
            <v>-0.75078468298807266</v>
          </cell>
          <cell r="V31">
            <v>37.118000000000002</v>
          </cell>
          <cell r="W31">
            <v>32.914999999999999</v>
          </cell>
          <cell r="X31">
            <v>1500</v>
          </cell>
          <cell r="Y31">
            <v>31.6</v>
          </cell>
        </row>
        <row r="32">
          <cell r="H32">
            <v>0.65</v>
          </cell>
          <cell r="I32">
            <v>0</v>
          </cell>
          <cell r="J32">
            <v>0.97</v>
          </cell>
          <cell r="M32">
            <v>93</v>
          </cell>
          <cell r="N32">
            <v>104</v>
          </cell>
          <cell r="P32">
            <v>6.989247311827957</v>
          </cell>
          <cell r="Q32">
            <v>0</v>
          </cell>
          <cell r="R32">
            <v>9.3269230769230766</v>
          </cell>
          <cell r="T32">
            <v>-0.31999999999999995</v>
          </cell>
          <cell r="U32">
            <v>-2.3376757650951197</v>
          </cell>
          <cell r="V32">
            <v>0.1</v>
          </cell>
          <cell r="W32">
            <v>0.65</v>
          </cell>
          <cell r="X32">
            <v>98</v>
          </cell>
          <cell r="Y32">
            <v>0.85</v>
          </cell>
        </row>
        <row r="33">
          <cell r="H33">
            <v>46.78</v>
          </cell>
          <cell r="I33">
            <v>0.17000000000000171</v>
          </cell>
          <cell r="J33">
            <v>44.38</v>
          </cell>
          <cell r="M33">
            <v>2479</v>
          </cell>
          <cell r="N33">
            <v>2464</v>
          </cell>
          <cell r="P33">
            <v>18.870512303348125</v>
          </cell>
          <cell r="Q33">
            <v>6.8576038725293387E-2</v>
          </cell>
          <cell r="R33">
            <v>18.011363636363637</v>
          </cell>
          <cell r="T33">
            <v>2.3999999999999986</v>
          </cell>
          <cell r="U33">
            <v>0.85914866698448833</v>
          </cell>
          <cell r="V33">
            <v>53.52</v>
          </cell>
          <cell r="W33">
            <v>46.61</v>
          </cell>
          <cell r="X33">
            <v>2669</v>
          </cell>
          <cell r="Y33">
            <v>46.1</v>
          </cell>
        </row>
        <row r="34">
          <cell r="H34">
            <v>10.119999999999999</v>
          </cell>
          <cell r="I34">
            <v>1.9999999999999574E-2</v>
          </cell>
          <cell r="J34">
            <v>9.18</v>
          </cell>
          <cell r="M34">
            <v>739</v>
          </cell>
          <cell r="N34">
            <v>677</v>
          </cell>
          <cell r="P34">
            <v>13.694181326116373</v>
          </cell>
          <cell r="Q34">
            <v>2.7063599458728049E-2</v>
          </cell>
          <cell r="R34">
            <v>13.559822747415067</v>
          </cell>
          <cell r="T34">
            <v>0.9399999999999995</v>
          </cell>
          <cell r="U34">
            <v>0.13435857870130619</v>
          </cell>
          <cell r="V34">
            <v>7.83</v>
          </cell>
          <cell r="W34">
            <v>10.1</v>
          </cell>
          <cell r="X34">
            <v>798</v>
          </cell>
          <cell r="Y34">
            <v>10.3</v>
          </cell>
        </row>
        <row r="35">
          <cell r="H35">
            <v>12.288</v>
          </cell>
          <cell r="I35">
            <v>4.8999999999999488E-2</v>
          </cell>
          <cell r="J35">
            <v>22.81</v>
          </cell>
          <cell r="M35">
            <v>937</v>
          </cell>
          <cell r="N35">
            <v>1225</v>
          </cell>
          <cell r="P35">
            <v>13.114194236926361</v>
          </cell>
          <cell r="Q35">
            <v>5.2294557097116723E-2</v>
          </cell>
          <cell r="R35">
            <v>18.620408163265306</v>
          </cell>
          <cell r="T35">
            <v>-10.521999999999998</v>
          </cell>
          <cell r="U35">
            <v>-5.5062139263389458</v>
          </cell>
          <cell r="V35">
            <v>13.8</v>
          </cell>
          <cell r="W35">
            <v>12.239000000000001</v>
          </cell>
          <cell r="X35">
            <v>1123</v>
          </cell>
          <cell r="Y35">
            <v>11.3</v>
          </cell>
        </row>
        <row r="36"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H37">
            <v>1.1000000000000001</v>
          </cell>
          <cell r="I37">
            <v>0</v>
          </cell>
          <cell r="J37">
            <v>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10</v>
          </cell>
          <cell r="T37">
            <v>0.10000000000000009</v>
          </cell>
          <cell r="U37">
            <v>1.0000000000000018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1.24</v>
          </cell>
        </row>
        <row r="38">
          <cell r="H38">
            <v>201.21</v>
          </cell>
          <cell r="I38">
            <v>-0.13999999999998636</v>
          </cell>
          <cell r="J38">
            <v>195.83</v>
          </cell>
          <cell r="M38">
            <v>7294</v>
          </cell>
          <cell r="N38">
            <v>7274</v>
          </cell>
          <cell r="P38">
            <v>27.585686865917193</v>
          </cell>
          <cell r="Q38">
            <v>-1.9193857965451144E-2</v>
          </cell>
          <cell r="R38">
            <v>26.921913665108608</v>
          </cell>
          <cell r="T38">
            <v>5.3799999999999955</v>
          </cell>
          <cell r="U38">
            <v>0.66377320080858482</v>
          </cell>
          <cell r="V38">
            <v>193.41</v>
          </cell>
          <cell r="W38">
            <v>201.35</v>
          </cell>
          <cell r="X38">
            <v>7269</v>
          </cell>
          <cell r="Y38">
            <v>190.6</v>
          </cell>
        </row>
        <row r="39">
          <cell r="H39">
            <v>8.9809999999999999</v>
          </cell>
          <cell r="I39">
            <v>5.1999999999999602E-2</v>
          </cell>
          <cell r="J39">
            <v>8.6</v>
          </cell>
          <cell r="M39">
            <v>470</v>
          </cell>
          <cell r="N39">
            <v>440</v>
          </cell>
          <cell r="P39">
            <v>19.108510638297872</v>
          </cell>
          <cell r="Q39">
            <v>0.11063829787233814</v>
          </cell>
          <cell r="R39">
            <v>19.545454545454543</v>
          </cell>
          <cell r="T39">
            <v>0.38100000000000023</v>
          </cell>
          <cell r="U39">
            <v>-0.43694390715667097</v>
          </cell>
          <cell r="V39">
            <v>8.0129999999999999</v>
          </cell>
          <cell r="W39">
            <v>8.9290000000000003</v>
          </cell>
          <cell r="X39">
            <v>440</v>
          </cell>
          <cell r="Y39">
            <v>8</v>
          </cell>
        </row>
        <row r="40">
          <cell r="H40">
            <v>18.149999999999999</v>
          </cell>
          <cell r="I40">
            <v>0.21999999999999886</v>
          </cell>
          <cell r="J40">
            <v>19.43</v>
          </cell>
          <cell r="M40">
            <v>1263</v>
          </cell>
          <cell r="N40">
            <v>1422</v>
          </cell>
          <cell r="P40">
            <v>14.370546318289785</v>
          </cell>
          <cell r="Q40">
            <v>0.17418844022169289</v>
          </cell>
          <cell r="R40">
            <v>13.663853727144867</v>
          </cell>
          <cell r="T40">
            <v>-1.2800000000000011</v>
          </cell>
          <cell r="U40">
            <v>0.70669259114491823</v>
          </cell>
          <cell r="V40">
            <v>18.55</v>
          </cell>
          <cell r="W40">
            <v>17.93</v>
          </cell>
          <cell r="X40">
            <v>1432</v>
          </cell>
          <cell r="Y40">
            <v>19.600000000000001</v>
          </cell>
        </row>
        <row r="41">
          <cell r="H41">
            <v>169.35</v>
          </cell>
          <cell r="I41">
            <v>0.13999999999998636</v>
          </cell>
          <cell r="J41">
            <v>166.86</v>
          </cell>
          <cell r="M41">
            <v>6118</v>
          </cell>
          <cell r="N41">
            <v>5881</v>
          </cell>
          <cell r="P41">
            <v>27.680614579928079</v>
          </cell>
          <cell r="Q41">
            <v>2.2883295194503717E-2</v>
          </cell>
          <cell r="R41">
            <v>28.372725726917196</v>
          </cell>
          <cell r="T41">
            <v>2.4899999999999807</v>
          </cell>
          <cell r="U41">
            <v>-0.69211114698911658</v>
          </cell>
          <cell r="V41">
            <v>129.66</v>
          </cell>
          <cell r="W41">
            <v>169.21</v>
          </cell>
          <cell r="X41">
            <v>5839</v>
          </cell>
          <cell r="Y41">
            <v>144.19999999999999</v>
          </cell>
        </row>
        <row r="43">
          <cell r="H43">
            <v>1301.1299999999999</v>
          </cell>
          <cell r="I43">
            <v>2.0929999999998472</v>
          </cell>
          <cell r="J43">
            <v>1297.04</v>
          </cell>
          <cell r="M43">
            <v>60818</v>
          </cell>
          <cell r="N43">
            <v>64028</v>
          </cell>
          <cell r="P43">
            <v>21.4</v>
          </cell>
          <cell r="Q43">
            <v>4.0583379920416718E-2</v>
          </cell>
          <cell r="R43">
            <v>20.3</v>
          </cell>
          <cell r="T43">
            <v>4.0899999999999181</v>
          </cell>
          <cell r="U43">
            <v>1.0999999999999979</v>
          </cell>
          <cell r="V43">
            <v>1330.068</v>
          </cell>
          <cell r="W43">
            <v>1299.037</v>
          </cell>
          <cell r="X43">
            <v>64593</v>
          </cell>
          <cell r="Y43">
            <v>1223.3569999999997</v>
          </cell>
        </row>
        <row r="46">
          <cell r="J46">
            <v>1223.3569999999997</v>
          </cell>
        </row>
        <row r="48">
          <cell r="A48" t="str">
            <v>2024 г</v>
          </cell>
          <cell r="H48">
            <v>163275.03</v>
          </cell>
        </row>
        <row r="49">
          <cell r="A49" t="str">
            <v>2023 г</v>
          </cell>
          <cell r="H49">
            <v>160424.14000000001</v>
          </cell>
        </row>
        <row r="50">
          <cell r="A50" t="str">
            <v>2022 г</v>
          </cell>
          <cell r="H50">
            <v>148925.65699999998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7"/>
  <sheetViews>
    <sheetView tabSelected="1" topLeftCell="A14" zoomScale="60" zoomScaleNormal="60" zoomScaleSheetLayoutView="80" workbookViewId="0">
      <selection activeCell="C11" sqref="C11"/>
    </sheetView>
  </sheetViews>
  <sheetFormatPr defaultColWidth="7.140625" defaultRowHeight="15" x14ac:dyDescent="0.2"/>
  <cols>
    <col min="1" max="1" width="36.14062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45418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апреля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52.460999999999999</v>
      </c>
      <c r="C10" s="61">
        <f>'[1]Исходный для набора'!I9</f>
        <v>-2.9000000000003467E-2</v>
      </c>
      <c r="D10" s="61">
        <f>'[1]Исходный для набора'!J9</f>
        <v>46.1</v>
      </c>
      <c r="E10" s="62">
        <f>'[1]Исходный для набора'!M9</f>
        <v>1845</v>
      </c>
      <c r="F10" s="62">
        <f>'[1]Исходный для набора'!N9</f>
        <v>1872</v>
      </c>
      <c r="G10" s="61">
        <f>'[1]Исходный для набора'!P9</f>
        <v>28.434146341463414</v>
      </c>
      <c r="H10" s="63">
        <f>'[1]Исходный для набора'!Q9</f>
        <v>-1.5718157181574099E-2</v>
      </c>
      <c r="I10" s="61">
        <f>'[1]Исходный для набора'!R9</f>
        <v>24.626068376068375</v>
      </c>
      <c r="J10" s="61">
        <f>'[1]Исходный для набора'!T9</f>
        <v>6.3609999999999971</v>
      </c>
      <c r="K10" s="61">
        <f>'[1]Исходный для набора'!U9</f>
        <v>3.8080779653950394</v>
      </c>
      <c r="L10" s="61">
        <f>'[1]Исходный для набора'!V9</f>
        <v>63.853000000000002</v>
      </c>
      <c r="M10" s="64">
        <f>'[1]Исходный для набора'!W9</f>
        <v>52.49</v>
      </c>
      <c r="N10" s="65">
        <f>'[1]Исходный для набора'!X9</f>
        <v>1849</v>
      </c>
      <c r="O10" s="64">
        <f>'[1]Исходный для набора'!Y9</f>
        <v>47.5</v>
      </c>
    </row>
    <row r="11" spans="1:23" ht="18.75" x14ac:dyDescent="0.3">
      <c r="A11" s="60" t="s">
        <v>22</v>
      </c>
      <c r="B11" s="61">
        <f>'[1]Исходный для набора'!H23</f>
        <v>198.61</v>
      </c>
      <c r="C11" s="61">
        <f>'[1]Исходный для набора'!I23</f>
        <v>1.0700000000000216</v>
      </c>
      <c r="D11" s="61">
        <f>'[1]Исходный для набора'!J23</f>
        <v>210.15</v>
      </c>
      <c r="E11" s="62">
        <f>'[1]Исходный для набора'!M23</f>
        <v>10232</v>
      </c>
      <c r="F11" s="62">
        <f>'[1]Исходный для набора'!N23</f>
        <v>10706</v>
      </c>
      <c r="G11" s="61">
        <f>'[1]Исходный для набора'!P23</f>
        <v>19.410672400312745</v>
      </c>
      <c r="H11" s="63">
        <f>'[1]Исходный для набора'!Q23</f>
        <v>0.10457388584832117</v>
      </c>
      <c r="I11" s="61">
        <f>'[1]Исходный для набора'!R23</f>
        <v>19.62917989912199</v>
      </c>
      <c r="J11" s="61">
        <f>'[1]Исходный для набора'!T23</f>
        <v>-11.539999999999992</v>
      </c>
      <c r="K11" s="61">
        <f>'[1]Исходный для набора'!U23</f>
        <v>-0.21850749880924525</v>
      </c>
      <c r="L11" s="61">
        <f>'[1]Исходный для набора'!V23</f>
        <v>226.56</v>
      </c>
      <c r="M11" s="64">
        <f>'[1]Исходный для набора'!W23</f>
        <v>197.54</v>
      </c>
      <c r="N11" s="65">
        <f>'[1]Исходный для набора'!X23</f>
        <v>10626</v>
      </c>
      <c r="O11" s="64">
        <f>'[1]Исходный для набора'!Y23</f>
        <v>216</v>
      </c>
    </row>
    <row r="12" spans="1:23" ht="18.75" x14ac:dyDescent="0.3">
      <c r="A12" s="60" t="s">
        <v>23</v>
      </c>
      <c r="B12" s="61">
        <f>'[1]Исходный для набора'!H15</f>
        <v>16.47</v>
      </c>
      <c r="C12" s="61">
        <f>'[1]Исходный для набора'!I15</f>
        <v>-4.00000000000027E-2</v>
      </c>
      <c r="D12" s="61">
        <f>'[1]Исходный для набора'!J15</f>
        <v>16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16.194690265486724</v>
      </c>
      <c r="H12" s="63">
        <f>'[1]Исходный для набора'!Q15</f>
        <v>-3.9331366764997711E-2</v>
      </c>
      <c r="I12" s="61">
        <f>'[1]Исходный для набора'!R15</f>
        <v>15.763546798029555</v>
      </c>
      <c r="J12" s="61">
        <f>'[1]Исходный для набора'!T15</f>
        <v>0.46999999999999886</v>
      </c>
      <c r="K12" s="61">
        <f>'[1]Исходный для набора'!U15</f>
        <v>0.43114346745716858</v>
      </c>
      <c r="L12" s="61">
        <f>'[1]Исходный для набора'!V15</f>
        <v>20.67</v>
      </c>
      <c r="M12" s="64">
        <f>'[1]Исходный для набора'!W15</f>
        <v>16.510000000000002</v>
      </c>
      <c r="N12" s="65">
        <f>'[1]Исходный для набора'!X15</f>
        <v>1012</v>
      </c>
      <c r="O12" s="64">
        <f>'[1]Исходный для набора'!Y15</f>
        <v>15.6</v>
      </c>
    </row>
    <row r="13" spans="1:23" ht="18.75" x14ac:dyDescent="0.3">
      <c r="A13" s="60" t="s">
        <v>24</v>
      </c>
      <c r="B13" s="61">
        <f>'[1]Исходный для набора'!H36</f>
        <v>0</v>
      </c>
      <c r="C13" s="61">
        <f>'[1]Исходный для набора'!I36</f>
        <v>0</v>
      </c>
      <c r="D13" s="61">
        <f>'[1]Исходный для набора'!J36</f>
        <v>0</v>
      </c>
      <c r="E13" s="62">
        <f>'[1]Исходный для набора'!M36</f>
        <v>0</v>
      </c>
      <c r="F13" s="62">
        <f>'[1]Исходный для набора'!N36</f>
        <v>0</v>
      </c>
      <c r="G13" s="61">
        <f>'[1]Исходный для набора'!P36</f>
        <v>0</v>
      </c>
      <c r="H13" s="63">
        <f>'[1]Исходный для набора'!Q36</f>
        <v>0</v>
      </c>
      <c r="I13" s="61">
        <f>'[1]Исходный для набора'!R36</f>
        <v>0</v>
      </c>
      <c r="J13" s="61">
        <f>'[1]Исходный для набора'!T36</f>
        <v>0</v>
      </c>
      <c r="K13" s="61">
        <f>'[1]Исходный для набора'!U36</f>
        <v>0</v>
      </c>
      <c r="L13" s="61">
        <f>'[1]Исходный для набора'!V36</f>
        <v>0</v>
      </c>
      <c r="M13" s="64">
        <f>'[1]Исходный для набора'!W36</f>
        <v>0</v>
      </c>
      <c r="N13" s="65">
        <f>'[1]Исходный для набора'!X36</f>
        <v>0</v>
      </c>
      <c r="O13" s="64">
        <f>'[1]Исходный для набора'!Y36</f>
        <v>0</v>
      </c>
    </row>
    <row r="14" spans="1:23" ht="18.75" x14ac:dyDescent="0.3">
      <c r="A14" s="60" t="s">
        <v>25</v>
      </c>
      <c r="B14" s="61">
        <f>'[1]Исходный для набора'!H20</f>
        <v>2.35</v>
      </c>
      <c r="C14" s="61">
        <f>'[1]Исходный для набора'!I20</f>
        <v>0</v>
      </c>
      <c r="D14" s="61">
        <f>'[1]Исходный для набора'!J20</f>
        <v>5.13</v>
      </c>
      <c r="E14" s="62">
        <f>'[1]Исходный для набора'!M20</f>
        <v>253</v>
      </c>
      <c r="F14" s="62">
        <f>'[1]Исходный для набора'!N20</f>
        <v>770</v>
      </c>
      <c r="G14" s="61">
        <f>'[1]Исходный для набора'!P20</f>
        <v>9.2885375494071152</v>
      </c>
      <c r="H14" s="63">
        <f>'[1]Исходный для набора'!Q20</f>
        <v>0</v>
      </c>
      <c r="I14" s="61">
        <f>'[1]Исходный для набора'!R20</f>
        <v>6.662337662337662</v>
      </c>
      <c r="J14" s="61">
        <f>'[1]Исходный для набора'!T20</f>
        <v>-2.78</v>
      </c>
      <c r="K14" s="61">
        <f>'[1]Исходный для набора'!U20</f>
        <v>2.6261998870694532</v>
      </c>
      <c r="L14" s="61">
        <f>'[1]Исходный для набора'!V20</f>
        <v>2.61</v>
      </c>
      <c r="M14" s="64">
        <f>'[1]Исходный для набора'!W20</f>
        <v>2.35</v>
      </c>
      <c r="N14" s="65">
        <f>'[1]Исходный для набора'!X20</f>
        <v>1093</v>
      </c>
      <c r="O14" s="64">
        <f>'[1]Исходный для набора'!Y20</f>
        <v>7.14</v>
      </c>
    </row>
    <row r="15" spans="1:23" ht="18.75" x14ac:dyDescent="0.3">
      <c r="A15" s="60" t="s">
        <v>26</v>
      </c>
      <c r="B15" s="61">
        <f>'[1]Исходный для набора'!H30</f>
        <v>9.9049999999999994</v>
      </c>
      <c r="C15" s="61">
        <f>'[1]Исходный для набора'!I30</f>
        <v>0</v>
      </c>
      <c r="D15" s="61">
        <f>'[1]Исходный для набора'!J30</f>
        <v>8.85</v>
      </c>
      <c r="E15" s="62">
        <f>'[1]Исходный для набора'!M30</f>
        <v>675</v>
      </c>
      <c r="F15" s="62">
        <f>'[1]Исходный для набора'!N30</f>
        <v>674</v>
      </c>
      <c r="G15" s="61">
        <f>'[1]Исходный для набора'!P30</f>
        <v>14.674074074074074</v>
      </c>
      <c r="H15" s="63">
        <f>'[1]Исходный для набора'!Q30</f>
        <v>0</v>
      </c>
      <c r="I15" s="61">
        <f>'[1]Исходный для набора'!R30</f>
        <v>13.130563798219583</v>
      </c>
      <c r="J15" s="61">
        <f>'[1]Исходный для набора'!T30</f>
        <v>1.0549999999999997</v>
      </c>
      <c r="K15" s="61">
        <f>'[1]Исходный для набора'!U30</f>
        <v>1.5435102758544907</v>
      </c>
      <c r="L15" s="61">
        <f>'[1]Исходный для набора'!V30</f>
        <v>6.8319999999999999</v>
      </c>
      <c r="M15" s="64">
        <f>'[1]Исходный для набора'!W30</f>
        <v>9.9049999999999994</v>
      </c>
      <c r="N15" s="65">
        <f>'[1]Исходный для набора'!X30</f>
        <v>615</v>
      </c>
      <c r="O15" s="64">
        <f>'[1]Исходный для набора'!Y30</f>
        <v>7.74</v>
      </c>
    </row>
    <row r="16" spans="1:23" ht="18.75" x14ac:dyDescent="0.3">
      <c r="A16" s="60" t="s">
        <v>27</v>
      </c>
      <c r="B16" s="61">
        <f>'[1]Исходный для набора'!H21</f>
        <v>0.45</v>
      </c>
      <c r="C16" s="61">
        <f>'[1]Исходный для набора'!I21</f>
        <v>0</v>
      </c>
      <c r="D16" s="61">
        <f>'[1]Исходный для набора'!J21</f>
        <v>3.8</v>
      </c>
      <c r="E16" s="62">
        <f>'[1]Исходный для набора'!M21</f>
        <v>127</v>
      </c>
      <c r="F16" s="62">
        <f>'[1]Исходный для набора'!N21</f>
        <v>520</v>
      </c>
      <c r="G16" s="61">
        <f>'[1]Исходный для набора'!P21</f>
        <v>3.5433070866141732</v>
      </c>
      <c r="H16" s="63">
        <f>'[1]Исходный для набора'!Q21</f>
        <v>0</v>
      </c>
      <c r="I16" s="61">
        <f>'[1]Исходный для набора'!R21</f>
        <v>7.3076923076923075</v>
      </c>
      <c r="J16" s="61">
        <f>'[1]Исходный для набора'!T21</f>
        <v>-3.3499999999999996</v>
      </c>
      <c r="K16" s="61">
        <f>'[1]Исходный для набора'!U21</f>
        <v>-3.7643852210781343</v>
      </c>
      <c r="L16" s="61">
        <f>'[1]Исходный для набора'!V21</f>
        <v>0.56999999999999995</v>
      </c>
      <c r="M16" s="64">
        <f>'[1]Исходный для набора'!W21</f>
        <v>0.45</v>
      </c>
      <c r="N16" s="65">
        <f>'[1]Исходный для набора'!X21</f>
        <v>460</v>
      </c>
      <c r="O16" s="64">
        <f>'[1]Исходный для набора'!Y21</f>
        <v>7.2</v>
      </c>
    </row>
    <row r="17" spans="1:21" ht="18.75" x14ac:dyDescent="0.3">
      <c r="A17" s="60" t="s">
        <v>28</v>
      </c>
      <c r="B17" s="61">
        <f>'[1]Исходный для набора'!H33</f>
        <v>46.78</v>
      </c>
      <c r="C17" s="61">
        <f>'[1]Исходный для набора'!I33</f>
        <v>0.17000000000000171</v>
      </c>
      <c r="D17" s="61">
        <f>'[1]Исходный для набора'!J33</f>
        <v>44.38</v>
      </c>
      <c r="E17" s="62">
        <f>'[1]Исходный для набора'!M33</f>
        <v>2479</v>
      </c>
      <c r="F17" s="62">
        <f>'[1]Исходный для набора'!N33</f>
        <v>2464</v>
      </c>
      <c r="G17" s="61">
        <f>'[1]Исходный для набора'!P33</f>
        <v>18.870512303348125</v>
      </c>
      <c r="H17" s="63">
        <f>'[1]Исходный для набора'!Q33</f>
        <v>6.8576038725293387E-2</v>
      </c>
      <c r="I17" s="61">
        <f>'[1]Исходный для набора'!R33</f>
        <v>18.011363636363637</v>
      </c>
      <c r="J17" s="61">
        <f>'[1]Исходный для набора'!T33</f>
        <v>2.3999999999999986</v>
      </c>
      <c r="K17" s="61">
        <f>'[1]Исходный для набора'!U33</f>
        <v>0.85914866698448833</v>
      </c>
      <c r="L17" s="61">
        <f>'[1]Исходный для набора'!V33</f>
        <v>53.52</v>
      </c>
      <c r="M17" s="64">
        <f>'[1]Исходный для набора'!W33</f>
        <v>46.61</v>
      </c>
      <c r="N17" s="65">
        <f>'[1]Исходный для набора'!X33</f>
        <v>2669</v>
      </c>
      <c r="O17" s="64">
        <f>'[1]Исходный для набора'!Y33</f>
        <v>46.1</v>
      </c>
    </row>
    <row r="18" spans="1:21" ht="18.75" x14ac:dyDescent="0.3">
      <c r="A18" s="60" t="s">
        <v>29</v>
      </c>
      <c r="B18" s="61">
        <f>'[1]Исходный для набора'!H34</f>
        <v>10.119999999999999</v>
      </c>
      <c r="C18" s="61">
        <f>'[1]Исходный для набора'!I34</f>
        <v>1.9999999999999574E-2</v>
      </c>
      <c r="D18" s="61">
        <f>'[1]Исходный для набора'!J34</f>
        <v>9.18</v>
      </c>
      <c r="E18" s="62">
        <f>'[1]Исходный для набора'!M34</f>
        <v>739</v>
      </c>
      <c r="F18" s="62">
        <f>'[1]Исходный для набора'!N34</f>
        <v>677</v>
      </c>
      <c r="G18" s="61">
        <f>'[1]Исходный для набора'!P34</f>
        <v>13.694181326116373</v>
      </c>
      <c r="H18" s="63">
        <f>'[1]Исходный для набора'!Q34</f>
        <v>2.7063599458728049E-2</v>
      </c>
      <c r="I18" s="61">
        <f>'[1]Исходный для набора'!R34</f>
        <v>13.559822747415067</v>
      </c>
      <c r="J18" s="61">
        <f>'[1]Исходный для набора'!T34</f>
        <v>0.9399999999999995</v>
      </c>
      <c r="K18" s="61">
        <f>'[1]Исходный для набора'!U34</f>
        <v>0.13435857870130619</v>
      </c>
      <c r="L18" s="61">
        <f>'[1]Исходный для набора'!V34</f>
        <v>7.83</v>
      </c>
      <c r="M18" s="64">
        <f>'[1]Исходный для набора'!W34</f>
        <v>10.1</v>
      </c>
      <c r="N18" s="65">
        <f>'[1]Исходный для набора'!X34</f>
        <v>798</v>
      </c>
      <c r="O18" s="64">
        <f>'[1]Исходный для набора'!Y34</f>
        <v>10.3</v>
      </c>
      <c r="U18" s="66"/>
    </row>
    <row r="19" spans="1:21" ht="18.75" x14ac:dyDescent="0.3">
      <c r="A19" s="60" t="s">
        <v>30</v>
      </c>
      <c r="B19" s="61">
        <f>'[1]Исходный для набора'!H39</f>
        <v>8.9809999999999999</v>
      </c>
      <c r="C19" s="61">
        <f>'[1]Исходный для набора'!I39</f>
        <v>5.1999999999999602E-2</v>
      </c>
      <c r="D19" s="61">
        <f>'[1]Исходный для набора'!J39</f>
        <v>8.6</v>
      </c>
      <c r="E19" s="62">
        <f>'[1]Исходный для набора'!M39</f>
        <v>470</v>
      </c>
      <c r="F19" s="62">
        <f>'[1]Исходный для набора'!N39</f>
        <v>440</v>
      </c>
      <c r="G19" s="61">
        <f>'[1]Исходный для набора'!P39</f>
        <v>19.108510638297872</v>
      </c>
      <c r="H19" s="63">
        <f>'[1]Исходный для набора'!Q39</f>
        <v>0.11063829787233814</v>
      </c>
      <c r="I19" s="61">
        <f>'[1]Исходный для набора'!R39</f>
        <v>19.545454545454543</v>
      </c>
      <c r="J19" s="61">
        <f>'[1]Исходный для набора'!T39</f>
        <v>0.38100000000000023</v>
      </c>
      <c r="K19" s="61">
        <f>'[1]Исходный для набора'!U39</f>
        <v>-0.43694390715667097</v>
      </c>
      <c r="L19" s="61">
        <f>'[1]Исходный для набора'!V39</f>
        <v>8.0129999999999999</v>
      </c>
      <c r="M19" s="64">
        <f>'[1]Исходный для набора'!W39</f>
        <v>8.9290000000000003</v>
      </c>
      <c r="N19" s="65">
        <f>'[1]Исходный для набора'!X39</f>
        <v>440</v>
      </c>
      <c r="O19" s="64">
        <f>'[1]Исходный для набора'!Y39</f>
        <v>8</v>
      </c>
    </row>
    <row r="20" spans="1:21" ht="18.75" x14ac:dyDescent="0.3">
      <c r="A20" s="67" t="s">
        <v>31</v>
      </c>
      <c r="B20" s="68">
        <f>SUM(B10:B19)</f>
        <v>346.12700000000007</v>
      </c>
      <c r="C20" s="68">
        <f>B20-M20</f>
        <v>1.2430000000000518</v>
      </c>
      <c r="D20" s="68">
        <f>SUM(D10:D19)</f>
        <v>352.19000000000005</v>
      </c>
      <c r="E20" s="69">
        <f>SUM(E10:E19)</f>
        <v>17837</v>
      </c>
      <c r="F20" s="69">
        <f>SUM(F10:F19)</f>
        <v>19138</v>
      </c>
      <c r="G20" s="68">
        <f>B20/E20*1000</f>
        <v>19.405000840948595</v>
      </c>
      <c r="H20" s="70">
        <f>G20-(M20/E20*1000)</f>
        <v>6.9686606492126657E-2</v>
      </c>
      <c r="I20" s="68">
        <f>D20/F20*1000</f>
        <v>18.402654404848995</v>
      </c>
      <c r="J20" s="68">
        <f>B20-D20</f>
        <v>-6.0629999999999882</v>
      </c>
      <c r="K20" s="71">
        <f>G20-I20</f>
        <v>1.0023464360996002</v>
      </c>
      <c r="L20" s="68">
        <f>SUM(L10:L19)</f>
        <v>390.45799999999997</v>
      </c>
      <c r="M20" s="64">
        <f>SUM(M10:M19)</f>
        <v>344.88400000000001</v>
      </c>
      <c r="N20" s="72">
        <f>SUM(N10:N19)</f>
        <v>19562</v>
      </c>
      <c r="O20" s="73">
        <f>SUM(O10:O19)</f>
        <v>365.58000000000004</v>
      </c>
    </row>
    <row r="21" spans="1:21" ht="18.75" x14ac:dyDescent="0.3">
      <c r="A21" s="60" t="s">
        <v>32</v>
      </c>
      <c r="B21" s="61">
        <f>'[1]Исходный для набора'!H10</f>
        <v>3.3</v>
      </c>
      <c r="C21" s="61">
        <f>'[1]Исходный для набора'!I10</f>
        <v>0</v>
      </c>
      <c r="D21" s="61">
        <f>'[1]Исходный для набора'!J10</f>
        <v>3.17</v>
      </c>
      <c r="E21" s="62">
        <f>'[1]Исходный для набора'!M10</f>
        <v>375</v>
      </c>
      <c r="F21" s="62">
        <f>'[1]Исходный для набора'!N10</f>
        <v>415</v>
      </c>
      <c r="G21" s="61">
        <f>'[1]Исходный для набора'!P10</f>
        <v>8.7999999999999989</v>
      </c>
      <c r="H21" s="63">
        <f>'[1]Исходный для набора'!Q10</f>
        <v>0</v>
      </c>
      <c r="I21" s="61">
        <f>'[1]Исходный для набора'!R10</f>
        <v>7.6385542168674698</v>
      </c>
      <c r="J21" s="61">
        <f>'[1]Исходный для набора'!T10</f>
        <v>0.12999999999999989</v>
      </c>
      <c r="K21" s="61">
        <f>'[1]Исходный для набора'!U10</f>
        <v>1.1614457831325291</v>
      </c>
      <c r="L21" s="61">
        <f>'[1]Исходный для набора'!V10</f>
        <v>2.71</v>
      </c>
      <c r="M21" s="64">
        <f>'[1]Исходный для набора'!W10</f>
        <v>3.3</v>
      </c>
      <c r="N21" s="65">
        <f>'[1]Исходный для набора'!X10</f>
        <v>363</v>
      </c>
      <c r="O21" s="64">
        <f>'[1]Исходный для набора'!Y10</f>
        <v>3.44</v>
      </c>
    </row>
    <row r="22" spans="1:21" ht="18.75" x14ac:dyDescent="0.3">
      <c r="A22" s="60" t="s">
        <v>33</v>
      </c>
      <c r="B22" s="61">
        <f>'[1]Исходный для набора'!H14</f>
        <v>0.37</v>
      </c>
      <c r="C22" s="61">
        <f>'[1]Исходный для набора'!I14</f>
        <v>0</v>
      </c>
      <c r="D22" s="61">
        <f>'[1]Исходный для набора'!J14</f>
        <v>0.68</v>
      </c>
      <c r="E22" s="62">
        <f>'[1]Исходный для набора'!M14</f>
        <v>52</v>
      </c>
      <c r="F22" s="62">
        <f>'[1]Исходный для набора'!N14</f>
        <v>60</v>
      </c>
      <c r="G22" s="61">
        <f>'[1]Исходный для набора'!P14</f>
        <v>7.1153846153846159</v>
      </c>
      <c r="H22" s="63">
        <f>'[1]Исходный для набора'!Q14</f>
        <v>0</v>
      </c>
      <c r="I22" s="61">
        <f>'[1]Исходный для набора'!R14</f>
        <v>11.333333333333334</v>
      </c>
      <c r="J22" s="61">
        <f>'[1]Исходный для набора'!T14</f>
        <v>-0.31000000000000005</v>
      </c>
      <c r="K22" s="61">
        <f>'[1]Исходный для набора'!U14</f>
        <v>-4.2179487179487181</v>
      </c>
      <c r="L22" s="61">
        <f>'[1]Исходный для набора'!V14</f>
        <v>0.3</v>
      </c>
      <c r="M22" s="64">
        <f>'[1]Исходный для набора'!W14</f>
        <v>0.37</v>
      </c>
      <c r="N22" s="65">
        <f>'[1]Исходный для набора'!X14</f>
        <v>59</v>
      </c>
      <c r="O22" s="64">
        <f>'[1]Исходный для набора'!Y14</f>
        <v>0.74</v>
      </c>
    </row>
    <row r="23" spans="1:21" ht="18.75" x14ac:dyDescent="0.3">
      <c r="A23" s="60" t="s">
        <v>34</v>
      </c>
      <c r="B23" s="61">
        <f>'[1]Исходный для набора'!H37</f>
        <v>1.1000000000000001</v>
      </c>
      <c r="C23" s="61">
        <f>'[1]Исходный для набора'!I37</f>
        <v>0</v>
      </c>
      <c r="D23" s="61">
        <f>'[1]Исходный для набора'!J37</f>
        <v>1</v>
      </c>
      <c r="E23" s="62">
        <f>'[1]Исходный для набора'!M37</f>
        <v>100</v>
      </c>
      <c r="F23" s="62">
        <f>'[1]Исходный для набора'!N37</f>
        <v>100</v>
      </c>
      <c r="G23" s="61">
        <f>'[1]Исходный для набора'!P37</f>
        <v>11.000000000000002</v>
      </c>
      <c r="H23" s="63">
        <f>'[1]Исходный для набора'!Q37</f>
        <v>0</v>
      </c>
      <c r="I23" s="61">
        <f>'[1]Исходный для набора'!R37</f>
        <v>10</v>
      </c>
      <c r="J23" s="61">
        <f>'[1]Исходный для набора'!T37</f>
        <v>0.10000000000000009</v>
      </c>
      <c r="K23" s="61">
        <f>'[1]Исходный для набора'!U37</f>
        <v>1.0000000000000018</v>
      </c>
      <c r="L23" s="61">
        <f>'[1]Исходный для набора'!V37</f>
        <v>0.55000000000000004</v>
      </c>
      <c r="M23" s="64">
        <f>'[1]Исходный для набора'!W37</f>
        <v>1.1000000000000001</v>
      </c>
      <c r="N23" s="65">
        <f>'[1]Исходный для набора'!X37</f>
        <v>100</v>
      </c>
      <c r="O23" s="64">
        <f>'[1]Исходный для набора'!Y37</f>
        <v>1.24</v>
      </c>
    </row>
    <row r="24" spans="1:21" ht="18.75" x14ac:dyDescent="0.3">
      <c r="A24" s="60" t="s">
        <v>35</v>
      </c>
      <c r="B24" s="61">
        <f>'[1]Исходный для набора'!H29</f>
        <v>105.4</v>
      </c>
      <c r="C24" s="61">
        <f>'[1]Исходный для набора'!I29</f>
        <v>0</v>
      </c>
      <c r="D24" s="61">
        <f>'[1]Исходный для набора'!J29</f>
        <v>114</v>
      </c>
      <c r="E24" s="62">
        <f>'[1]Исходный для набора'!M29</f>
        <v>3771</v>
      </c>
      <c r="F24" s="62">
        <f>'[1]Исходный для набора'!N29</f>
        <v>4971</v>
      </c>
      <c r="G24" s="61">
        <f>'[1]Исходный для набора'!P29</f>
        <v>27.950145849907187</v>
      </c>
      <c r="H24" s="63">
        <f>'[1]Исходный для набора'!Q29</f>
        <v>0</v>
      </c>
      <c r="I24" s="61">
        <f>'[1]Исходный для набора'!R29</f>
        <v>22.933011466505732</v>
      </c>
      <c r="J24" s="61">
        <f>'[1]Исходный для набора'!T29</f>
        <v>-8.5999999999999943</v>
      </c>
      <c r="K24" s="61">
        <f>'[1]Исходный для набора'!U29</f>
        <v>5.017134383401455</v>
      </c>
      <c r="L24" s="61">
        <f>'[1]Исходный для набора'!V29</f>
        <v>115.5</v>
      </c>
      <c r="M24" s="64">
        <f>'[1]Исходный для набора'!W29</f>
        <v>105.4</v>
      </c>
      <c r="N24" s="65">
        <f>'[1]Исходный для набора'!X29</f>
        <v>5674</v>
      </c>
      <c r="O24" s="64">
        <f>'[1]Исходный для набора'!Y29</f>
        <v>100.8</v>
      </c>
    </row>
    <row r="25" spans="1:21" ht="18.75" x14ac:dyDescent="0.3">
      <c r="A25" s="60" t="s">
        <v>36</v>
      </c>
      <c r="B25" s="61">
        <f>'[1]Исходный для набора'!H38</f>
        <v>201.21</v>
      </c>
      <c r="C25" s="61">
        <f>'[1]Исходный для набора'!I38</f>
        <v>-0.13999999999998636</v>
      </c>
      <c r="D25" s="61">
        <f>'[1]Исходный для набора'!J38</f>
        <v>195.83</v>
      </c>
      <c r="E25" s="62">
        <f>'[1]Исходный для набора'!M38</f>
        <v>7294</v>
      </c>
      <c r="F25" s="62">
        <f>'[1]Исходный для набора'!N38</f>
        <v>7274</v>
      </c>
      <c r="G25" s="61">
        <f>'[1]Исходный для набора'!P38</f>
        <v>27.585686865917193</v>
      </c>
      <c r="H25" s="63">
        <f>'[1]Исходный для набора'!Q38</f>
        <v>-1.9193857965451144E-2</v>
      </c>
      <c r="I25" s="61">
        <f>'[1]Исходный для набора'!R38</f>
        <v>26.921913665108608</v>
      </c>
      <c r="J25" s="61">
        <f>'[1]Исходный для набора'!T38</f>
        <v>5.3799999999999955</v>
      </c>
      <c r="K25" s="61">
        <f>'[1]Исходный для набора'!U38</f>
        <v>0.66377320080858482</v>
      </c>
      <c r="L25" s="61">
        <f>'[1]Исходный для набора'!V38</f>
        <v>193.41</v>
      </c>
      <c r="M25" s="64">
        <f>'[1]Исходный для набора'!W38</f>
        <v>201.35</v>
      </c>
      <c r="N25" s="65">
        <f>'[1]Исходный для набора'!X38</f>
        <v>7269</v>
      </c>
      <c r="O25" s="64">
        <f>'[1]Исходный для набора'!Y38</f>
        <v>190.6</v>
      </c>
    </row>
    <row r="26" spans="1:21" ht="18.75" x14ac:dyDescent="0.3">
      <c r="A26" s="60" t="s">
        <v>37</v>
      </c>
      <c r="B26" s="61">
        <f>'[1]Исходный для набора'!H40</f>
        <v>18.149999999999999</v>
      </c>
      <c r="C26" s="61">
        <f>'[1]Исходный для набора'!I40</f>
        <v>0.21999999999999886</v>
      </c>
      <c r="D26" s="61">
        <f>'[1]Исходный для набора'!J40</f>
        <v>19.43</v>
      </c>
      <c r="E26" s="62">
        <f>'[1]Исходный для набора'!M40</f>
        <v>1263</v>
      </c>
      <c r="F26" s="62">
        <f>'[1]Исходный для набора'!N40</f>
        <v>1422</v>
      </c>
      <c r="G26" s="61">
        <f>'[1]Исходный для набора'!P40</f>
        <v>14.370546318289785</v>
      </c>
      <c r="H26" s="63">
        <f>'[1]Исходный для набора'!Q40</f>
        <v>0.17418844022169289</v>
      </c>
      <c r="I26" s="61">
        <f>'[1]Исходный для набора'!R40</f>
        <v>13.663853727144867</v>
      </c>
      <c r="J26" s="61">
        <f>'[1]Исходный для набора'!T40</f>
        <v>-1.2800000000000011</v>
      </c>
      <c r="K26" s="61">
        <f>'[1]Исходный для набора'!U40</f>
        <v>0.70669259114491823</v>
      </c>
      <c r="L26" s="61">
        <f>'[1]Исходный для набора'!V40</f>
        <v>18.55</v>
      </c>
      <c r="M26" s="64">
        <f>'[1]Исходный для набора'!W40</f>
        <v>17.93</v>
      </c>
      <c r="N26" s="65">
        <f>'[1]Исходный для набора'!X40</f>
        <v>1432</v>
      </c>
      <c r="O26" s="64">
        <f>'[1]Исходный для набора'!Y40</f>
        <v>19.600000000000001</v>
      </c>
    </row>
    <row r="27" spans="1:21" ht="18.75" x14ac:dyDescent="0.3">
      <c r="A27" s="60" t="s">
        <v>38</v>
      </c>
      <c r="B27" s="61">
        <f>'[1]Исходный для набора'!H31</f>
        <v>33.554000000000002</v>
      </c>
      <c r="C27" s="61">
        <f>'[1]Исходный для набора'!I31</f>
        <v>0.6390000000000029</v>
      </c>
      <c r="D27" s="61">
        <f>'[1]Исходный для набора'!J31</f>
        <v>34.75</v>
      </c>
      <c r="E27" s="62">
        <f>'[1]Исходный для набора'!M31</f>
        <v>1593</v>
      </c>
      <c r="F27" s="62">
        <f>'[1]Исходный для набора'!N31</f>
        <v>1593</v>
      </c>
      <c r="G27" s="61">
        <f>'[1]Исходный для набора'!P31</f>
        <v>21.063402385436284</v>
      </c>
      <c r="H27" s="63">
        <f>'[1]Исходный для набора'!Q31</f>
        <v>0.40112994350282705</v>
      </c>
      <c r="I27" s="61">
        <f>'[1]Исходный для набора'!R31</f>
        <v>21.814187068424356</v>
      </c>
      <c r="J27" s="61">
        <f>'[1]Исходный для набора'!T31</f>
        <v>-1.195999999999998</v>
      </c>
      <c r="K27" s="61">
        <f>'[1]Исходный для набора'!U31</f>
        <v>-0.75078468298807266</v>
      </c>
      <c r="L27" s="61">
        <f>'[1]Исходный для набора'!V31</f>
        <v>37.118000000000002</v>
      </c>
      <c r="M27" s="64">
        <f>'[1]Исходный для набора'!W31</f>
        <v>32.914999999999999</v>
      </c>
      <c r="N27" s="65">
        <f>'[1]Исходный для набора'!X31</f>
        <v>1500</v>
      </c>
      <c r="O27" s="64">
        <f>'[1]Исходный для набора'!Y31</f>
        <v>31.6</v>
      </c>
    </row>
    <row r="28" spans="1:21" ht="18.75" x14ac:dyDescent="0.3">
      <c r="A28" s="67" t="s">
        <v>39</v>
      </c>
      <c r="B28" s="68">
        <f>SUM(B21:B27)</f>
        <v>363.08399999999995</v>
      </c>
      <c r="C28" s="68">
        <f>B28-M28</f>
        <v>0.71899999999993724</v>
      </c>
      <c r="D28" s="68">
        <f>SUM(D21:D27)</f>
        <v>368.86</v>
      </c>
      <c r="E28" s="69">
        <f>SUM(E21:E27)</f>
        <v>14448</v>
      </c>
      <c r="F28" s="69">
        <f>SUM(F21:F27)</f>
        <v>15835</v>
      </c>
      <c r="G28" s="68">
        <f>B28/E28*1000</f>
        <v>25.130398671096344</v>
      </c>
      <c r="H28" s="70">
        <f>G28-(M28/E28*1000)</f>
        <v>4.9764673311184282E-2</v>
      </c>
      <c r="I28" s="68">
        <f>D28/F28*1000</f>
        <v>23.293969055888855</v>
      </c>
      <c r="J28" s="68">
        <f>B28-D28</f>
        <v>-5.7760000000000673</v>
      </c>
      <c r="K28" s="71">
        <f>G28-I28</f>
        <v>1.8364296152074893</v>
      </c>
      <c r="L28" s="68">
        <f>SUM(L21:L27)</f>
        <v>368.13800000000003</v>
      </c>
      <c r="M28" s="73">
        <f>SUM(M21:M27)</f>
        <v>362.36500000000001</v>
      </c>
      <c r="N28" s="72">
        <f>SUM(N21:N27)</f>
        <v>16397</v>
      </c>
      <c r="O28" s="73">
        <f>SUM(O21:O27)</f>
        <v>348.02000000000004</v>
      </c>
    </row>
    <row r="29" spans="1:21" ht="18.75" x14ac:dyDescent="0.3">
      <c r="A29" s="60" t="s">
        <v>40</v>
      </c>
      <c r="B29" s="61">
        <f>'[1]Исходный для набора'!H12</f>
        <v>10.49</v>
      </c>
      <c r="C29" s="61">
        <f>'[1]Исходный для набора'!I12</f>
        <v>0.42999999999999972</v>
      </c>
      <c r="D29" s="61">
        <f>'[1]Исходный для набора'!J12</f>
        <v>10.02</v>
      </c>
      <c r="E29" s="62">
        <f>'[1]Исходный для набора'!M12</f>
        <v>654</v>
      </c>
      <c r="F29" s="62">
        <f>'[1]Исходный для набора'!N12</f>
        <v>689</v>
      </c>
      <c r="G29" s="61">
        <f>'[1]Исходный для набора'!P12</f>
        <v>16.039755351681958</v>
      </c>
      <c r="H29" s="63">
        <f>'[1]Исходный для набора'!Q12</f>
        <v>0.65749235474006085</v>
      </c>
      <c r="I29" s="61">
        <f>'[1]Исходный для набора'!R12</f>
        <v>14.542815674891145</v>
      </c>
      <c r="J29" s="61">
        <f>'[1]Исходный для набора'!T12</f>
        <v>0.47000000000000064</v>
      </c>
      <c r="K29" s="61">
        <f>'[1]Исходный для набора'!U12</f>
        <v>1.496939676790813</v>
      </c>
      <c r="L29" s="61">
        <f>'[1]Исходный для набора'!V12</f>
        <v>10.3</v>
      </c>
      <c r="M29" s="64">
        <f>'[1]Исходный для набора'!W12</f>
        <v>10.06</v>
      </c>
      <c r="N29" s="65">
        <f>'[1]Исходный для набора'!X12</f>
        <v>730</v>
      </c>
      <c r="O29" s="64">
        <f>'[1]Исходный для набора'!Y12</f>
        <v>10.54</v>
      </c>
    </row>
    <row r="30" spans="1:21" ht="18.75" x14ac:dyDescent="0.3">
      <c r="A30" s="60" t="s">
        <v>41</v>
      </c>
      <c r="B30" s="61">
        <f>'[1]Исходный для набора'!H11</f>
        <v>55.96</v>
      </c>
      <c r="C30" s="61">
        <f>'[1]Исходный для набора'!I11</f>
        <v>-6.0000000000002274E-2</v>
      </c>
      <c r="D30" s="61">
        <f>'[1]Исходный для набора'!J11</f>
        <v>54.36</v>
      </c>
      <c r="E30" s="62">
        <f>'[1]Исходный для набора'!M11</f>
        <v>3333</v>
      </c>
      <c r="F30" s="62">
        <f>'[1]Исходный для набора'!N11</f>
        <v>3333</v>
      </c>
      <c r="G30" s="61">
        <f>'[1]Исходный для набора'!P11</f>
        <v>16.789678967896791</v>
      </c>
      <c r="H30" s="63">
        <f>'[1]Исходный для набора'!Q11</f>
        <v>-1.8001800180019956E-2</v>
      </c>
      <c r="I30" s="61">
        <f>'[1]Исходный для набора'!R11</f>
        <v>16.309630963096311</v>
      </c>
      <c r="J30" s="61">
        <f>'[1]Исходный для набора'!T11</f>
        <v>1.6000000000000014</v>
      </c>
      <c r="K30" s="61">
        <f>'[1]Исходный для набора'!U11</f>
        <v>0.48004800480048004</v>
      </c>
      <c r="L30" s="61">
        <f>'[1]Исходный для набора'!V11</f>
        <v>69.13</v>
      </c>
      <c r="M30" s="64">
        <f>'[1]Исходный для набора'!W11</f>
        <v>56.02</v>
      </c>
      <c r="N30" s="65">
        <f>'[1]Исходный для набора'!X11</f>
        <v>3333</v>
      </c>
      <c r="O30" s="64">
        <f>'[1]Исходный для набора'!Y11</f>
        <v>49</v>
      </c>
    </row>
    <row r="31" spans="1:21" ht="18.75" x14ac:dyDescent="0.3">
      <c r="A31" s="60" t="s">
        <v>42</v>
      </c>
      <c r="B31" s="61">
        <f>'[1]Исходный для набора'!H35</f>
        <v>12.288</v>
      </c>
      <c r="C31" s="61">
        <f>'[1]Исходный для набора'!I35</f>
        <v>4.8999999999999488E-2</v>
      </c>
      <c r="D31" s="61">
        <f>'[1]Исходный для набора'!J35</f>
        <v>22.81</v>
      </c>
      <c r="E31" s="62">
        <f>'[1]Исходный для набора'!M35</f>
        <v>937</v>
      </c>
      <c r="F31" s="62">
        <f>'[1]Исходный для набора'!N35</f>
        <v>1225</v>
      </c>
      <c r="G31" s="61">
        <f>'[1]Исходный для набора'!P35</f>
        <v>13.114194236926361</v>
      </c>
      <c r="H31" s="63">
        <f>'[1]Исходный для набора'!Q35</f>
        <v>5.2294557097116723E-2</v>
      </c>
      <c r="I31" s="61">
        <f>'[1]Исходный для набора'!R35</f>
        <v>18.620408163265306</v>
      </c>
      <c r="J31" s="61">
        <f>'[1]Исходный для набора'!T35</f>
        <v>-10.521999999999998</v>
      </c>
      <c r="K31" s="61">
        <f>'[1]Исходный для набора'!U35</f>
        <v>-5.5062139263389458</v>
      </c>
      <c r="L31" s="61">
        <f>'[1]Исходный для набора'!V35</f>
        <v>13.8</v>
      </c>
      <c r="M31" s="64">
        <f>'[1]Исходный для набора'!W35</f>
        <v>12.239000000000001</v>
      </c>
      <c r="N31" s="65">
        <f>'[1]Исходный для набора'!X35</f>
        <v>1123</v>
      </c>
      <c r="O31" s="64">
        <f>'[1]Исходный для набора'!Y35</f>
        <v>11.3</v>
      </c>
    </row>
    <row r="32" spans="1:21" ht="18.75" x14ac:dyDescent="0.3">
      <c r="A32" s="60" t="s">
        <v>43</v>
      </c>
      <c r="B32" s="61">
        <f>'[1]Исходный для набора'!H16</f>
        <v>20.100000000000001</v>
      </c>
      <c r="C32" s="61">
        <f>'[1]Исходный для набора'!I16</f>
        <v>0.15000000000000213</v>
      </c>
      <c r="D32" s="61">
        <f>'[1]Исходный для набора'!J16</f>
        <v>18.29</v>
      </c>
      <c r="E32" s="62">
        <f>'[1]Исходный для набора'!M16</f>
        <v>1774</v>
      </c>
      <c r="F32" s="62">
        <f>'[1]Исходный для набора'!N16</f>
        <v>1308</v>
      </c>
      <c r="G32" s="61">
        <f>'[1]Исходный для набора'!P16</f>
        <v>11.33032694475761</v>
      </c>
      <c r="H32" s="63">
        <f>'[1]Исходный для набора'!Q16</f>
        <v>8.4554678692223106E-2</v>
      </c>
      <c r="I32" s="61">
        <f>'[1]Исходный для набора'!R16</f>
        <v>13.983180428134554</v>
      </c>
      <c r="J32" s="61">
        <f>'[1]Исходный для набора'!T16</f>
        <v>1.8100000000000023</v>
      </c>
      <c r="K32" s="61">
        <f>'[1]Исходный для набора'!U16</f>
        <v>-2.6528534833769442</v>
      </c>
      <c r="L32" s="61">
        <f>'[1]Исходный для набора'!V16</f>
        <v>21.5</v>
      </c>
      <c r="M32" s="64">
        <f>'[1]Исходный для набора'!W16</f>
        <v>19.95</v>
      </c>
      <c r="N32" s="65">
        <f>'[1]Исходный для набора'!X16</f>
        <v>1262</v>
      </c>
      <c r="O32" s="64">
        <f>'[1]Исходный для набора'!Y16</f>
        <v>18.399999999999999</v>
      </c>
    </row>
    <row r="33" spans="1:15" ht="18.75" x14ac:dyDescent="0.3">
      <c r="A33" s="60" t="s">
        <v>44</v>
      </c>
      <c r="B33" s="61">
        <f>'[1]Исходный для набора'!H13</f>
        <v>3.82</v>
      </c>
      <c r="C33" s="61">
        <f>'[1]Исходный для набора'!I13</f>
        <v>9.9999999999997868E-3</v>
      </c>
      <c r="D33" s="61">
        <f>'[1]Исходный для набора'!J13</f>
        <v>4.16</v>
      </c>
      <c r="E33" s="62">
        <f>'[1]Исходный для набора'!M13</f>
        <v>328</v>
      </c>
      <c r="F33" s="62">
        <f>'[1]Исходный для набора'!N13</f>
        <v>382</v>
      </c>
      <c r="G33" s="61">
        <f>'[1]Исходный для набора'!P13</f>
        <v>11.646341463414634</v>
      </c>
      <c r="H33" s="63">
        <f>'[1]Исходный для набора'!Q13</f>
        <v>3.0487804878049474E-2</v>
      </c>
      <c r="I33" s="61">
        <f>'[1]Исходный для набора'!R13</f>
        <v>10.890052356020943</v>
      </c>
      <c r="J33" s="61">
        <f>'[1]Исходный для набора'!T13</f>
        <v>-0.3400000000000003</v>
      </c>
      <c r="K33" s="61">
        <f>'[1]Исходный для набора'!U13</f>
        <v>0.75628910739369104</v>
      </c>
      <c r="L33" s="61">
        <f>'[1]Исходный для набора'!V13</f>
        <v>3.47</v>
      </c>
      <c r="M33" s="64">
        <f>'[1]Исходный для набора'!W13</f>
        <v>3.81</v>
      </c>
      <c r="N33" s="65">
        <f>'[1]Исходный для набора'!X13</f>
        <v>378</v>
      </c>
      <c r="O33" s="64">
        <f>'[1]Исходный для набора'!Y13</f>
        <v>4.24</v>
      </c>
    </row>
    <row r="34" spans="1:15" ht="18.75" x14ac:dyDescent="0.3">
      <c r="A34" s="60" t="s">
        <v>45</v>
      </c>
      <c r="B34" s="61">
        <f>'[1]Исходный для набора'!H27</f>
        <v>10.4</v>
      </c>
      <c r="C34" s="61">
        <f>'[1]Исходный для набора'!I27</f>
        <v>-0.10999999999999943</v>
      </c>
      <c r="D34" s="61">
        <f>'[1]Исходный для набора'!J27</f>
        <v>11.7</v>
      </c>
      <c r="E34" s="62">
        <f>'[1]Исходный для набора'!M27</f>
        <v>725</v>
      </c>
      <c r="F34" s="62">
        <f>'[1]Исходный для набора'!N27</f>
        <v>760</v>
      </c>
      <c r="G34" s="61">
        <f>'[1]Исходный для набора'!P27</f>
        <v>14.344827586206897</v>
      </c>
      <c r="H34" s="63">
        <f>'[1]Исходный для набора'!Q27</f>
        <v>-0.15172413793103345</v>
      </c>
      <c r="I34" s="61">
        <f>'[1]Исходный для набора'!R27</f>
        <v>15.394736842105262</v>
      </c>
      <c r="J34" s="61">
        <f>'[1]Исходный для набора'!T27</f>
        <v>-1.2999999999999989</v>
      </c>
      <c r="K34" s="61">
        <f>'[1]Исходный для набора'!U27</f>
        <v>-1.0499092558983651</v>
      </c>
      <c r="L34" s="61">
        <f>'[1]Исходный для набора'!V27</f>
        <v>12.47</v>
      </c>
      <c r="M34" s="64">
        <f>'[1]Исходный для набора'!W27</f>
        <v>10.51</v>
      </c>
      <c r="N34" s="65">
        <f>'[1]Исходный для набора'!X27</f>
        <v>760</v>
      </c>
      <c r="O34" s="64">
        <f>'[1]Исходный для набора'!Y27</f>
        <v>13.3</v>
      </c>
    </row>
    <row r="35" spans="1:15" s="74" customFormat="1" ht="18.75" x14ac:dyDescent="0.3">
      <c r="A35" s="67" t="s">
        <v>39</v>
      </c>
      <c r="B35" s="68">
        <f>SUM(B29:B34)</f>
        <v>113.05799999999999</v>
      </c>
      <c r="C35" s="68">
        <f>B35-M35</f>
        <v>0.46899999999997988</v>
      </c>
      <c r="D35" s="68">
        <f>SUM(D29:D34)</f>
        <v>121.33999999999999</v>
      </c>
      <c r="E35" s="69">
        <f>SUM(E29:E34)</f>
        <v>7751</v>
      </c>
      <c r="F35" s="69">
        <f>SUM(F29:F34)</f>
        <v>7697</v>
      </c>
      <c r="G35" s="68">
        <f>B35/E35*1000</f>
        <v>14.586246935879242</v>
      </c>
      <c r="H35" s="70">
        <f>G35-(M35/E35*1000)</f>
        <v>6.0508321506901552E-2</v>
      </c>
      <c r="I35" s="68">
        <f>D35/F35*1000</f>
        <v>15.76458360400156</v>
      </c>
      <c r="J35" s="68">
        <f>B35-D35</f>
        <v>-8.2819999999999965</v>
      </c>
      <c r="K35" s="71">
        <f>G35-I35</f>
        <v>-1.1783366681223182</v>
      </c>
      <c r="L35" s="68">
        <f>SUM(L29:L34)</f>
        <v>130.66999999999999</v>
      </c>
      <c r="M35" s="73">
        <f>SUM(M29:M34)</f>
        <v>112.58900000000001</v>
      </c>
      <c r="N35" s="72">
        <f>SUM(N29:N34)</f>
        <v>7586</v>
      </c>
      <c r="O35" s="73">
        <f>SUM(O29:O34)</f>
        <v>106.78</v>
      </c>
    </row>
    <row r="36" spans="1:15" ht="18.75" x14ac:dyDescent="0.3">
      <c r="A36" s="60" t="s">
        <v>46</v>
      </c>
      <c r="B36" s="61">
        <f>'[1]Исходный для набора'!H17</f>
        <v>1.67</v>
      </c>
      <c r="C36" s="61">
        <f>'[1]Исходный для набора'!I17</f>
        <v>0</v>
      </c>
      <c r="D36" s="61">
        <f>'[1]Исходный для набора'!J17</f>
        <v>1.73</v>
      </c>
      <c r="E36" s="62">
        <f>'[1]Исходный для набора'!M17</f>
        <v>152</v>
      </c>
      <c r="F36" s="62">
        <f>'[1]Исходный для набора'!N17</f>
        <v>186</v>
      </c>
      <c r="G36" s="61">
        <f>'[1]Исходный для набора'!P17</f>
        <v>10.986842105263158</v>
      </c>
      <c r="H36" s="63">
        <f>'[1]Исходный для набора'!Q17</f>
        <v>0</v>
      </c>
      <c r="I36" s="61">
        <f>'[1]Исходный для набора'!R17</f>
        <v>9.301075268817204</v>
      </c>
      <c r="J36" s="61">
        <f>'[1]Исходный для набора'!T17</f>
        <v>-6.0000000000000053E-2</v>
      </c>
      <c r="K36" s="61">
        <f>'[1]Исходный для набора'!U17</f>
        <v>1.6857668364459535</v>
      </c>
      <c r="L36" s="61">
        <f>'[1]Исходный для набора'!V17</f>
        <v>1.47</v>
      </c>
      <c r="M36" s="64">
        <f>'[1]Исходный для набора'!W17</f>
        <v>1.67</v>
      </c>
      <c r="N36" s="65">
        <f>'[1]Исходный для набора'!X17</f>
        <v>186</v>
      </c>
      <c r="O36" s="64">
        <f>'[1]Исходный для набора'!Y17</f>
        <v>1.7669999999999999</v>
      </c>
    </row>
    <row r="37" spans="1:15" ht="18.75" x14ac:dyDescent="0.3">
      <c r="A37" s="60" t="s">
        <v>47</v>
      </c>
      <c r="B37" s="61">
        <f>'[1]Исходный для набора'!H22</f>
        <v>0.3</v>
      </c>
      <c r="C37" s="61">
        <f>'[1]Исходный для набора'!I22</f>
        <v>0</v>
      </c>
      <c r="D37" s="61">
        <f>'[1]Исходный для набора'!J22</f>
        <v>0.4</v>
      </c>
      <c r="E37" s="62">
        <f>'[1]Исходный для набора'!M22</f>
        <v>35</v>
      </c>
      <c r="F37" s="62">
        <f>'[1]Исходный для набора'!N22</f>
        <v>40</v>
      </c>
      <c r="G37" s="61">
        <f>'[1]Исходный для набора'!P22</f>
        <v>8.5714285714285712</v>
      </c>
      <c r="H37" s="63">
        <f>'[1]Исходный для набора'!Q22</f>
        <v>0</v>
      </c>
      <c r="I37" s="61">
        <f>'[1]Исходный для набора'!R22</f>
        <v>10</v>
      </c>
      <c r="J37" s="61">
        <f>'[1]Исходный для набора'!T22</f>
        <v>-0.10000000000000003</v>
      </c>
      <c r="K37" s="61">
        <f>'[1]Исходный для набора'!U22</f>
        <v>-1.4285714285714288</v>
      </c>
      <c r="L37" s="61">
        <f>'[1]Исходный для набора'!V22</f>
        <v>0.2</v>
      </c>
      <c r="M37" s="64">
        <f>'[1]Исходный для набора'!W22</f>
        <v>0.3</v>
      </c>
      <c r="N37" s="65">
        <f>'[1]Исходный для набора'!X22</f>
        <v>30</v>
      </c>
      <c r="O37" s="64">
        <f>'[1]Исходный для набора'!Y22</f>
        <v>0.34</v>
      </c>
    </row>
    <row r="38" spans="1:15" ht="18.75" x14ac:dyDescent="0.3">
      <c r="A38" s="60" t="s">
        <v>48</v>
      </c>
      <c r="B38" s="61">
        <f>'[1]Исходный для набора'!H32</f>
        <v>0.65</v>
      </c>
      <c r="C38" s="61">
        <f>'[1]Исходный для набора'!I32</f>
        <v>0</v>
      </c>
      <c r="D38" s="61">
        <f>'[1]Исходный для набора'!J32</f>
        <v>0.97</v>
      </c>
      <c r="E38" s="62">
        <f>'[1]Исходный для набора'!M32</f>
        <v>93</v>
      </c>
      <c r="F38" s="62">
        <f>'[1]Исходный для набора'!N32</f>
        <v>104</v>
      </c>
      <c r="G38" s="61">
        <f>'[1]Исходный для набора'!P32</f>
        <v>6.989247311827957</v>
      </c>
      <c r="H38" s="63">
        <f>'[1]Исходный для набора'!Q32</f>
        <v>0</v>
      </c>
      <c r="I38" s="61">
        <f>'[1]Исходный для набора'!R32</f>
        <v>9.3269230769230766</v>
      </c>
      <c r="J38" s="61">
        <f>'[1]Исходный для набора'!T32</f>
        <v>-0.31999999999999995</v>
      </c>
      <c r="K38" s="61">
        <f>'[1]Исходный для набора'!U32</f>
        <v>-2.3376757650951197</v>
      </c>
      <c r="L38" s="61">
        <f>'[1]Исходный для набора'!V32</f>
        <v>0.1</v>
      </c>
      <c r="M38" s="64">
        <f>'[1]Исходный для набора'!W32</f>
        <v>0.65</v>
      </c>
      <c r="N38" s="65">
        <f>'[1]Исходный для набора'!X32</f>
        <v>98</v>
      </c>
      <c r="O38" s="64">
        <f>'[1]Исходный для набора'!Y32</f>
        <v>0.85</v>
      </c>
    </row>
    <row r="39" spans="1:15" ht="18.75" x14ac:dyDescent="0.3">
      <c r="A39" s="67" t="s">
        <v>49</v>
      </c>
      <c r="B39" s="68">
        <f>SUM(B36:B38)</f>
        <v>2.62</v>
      </c>
      <c r="C39" s="68">
        <f>B39-M39</f>
        <v>0</v>
      </c>
      <c r="D39" s="68">
        <f>SUM(D36:D38)</f>
        <v>3.0999999999999996</v>
      </c>
      <c r="E39" s="69">
        <f>SUM(E36:E38)</f>
        <v>280</v>
      </c>
      <c r="F39" s="69">
        <f>SUM(F36:F38)</f>
        <v>330</v>
      </c>
      <c r="G39" s="68">
        <f>B39/E39*1000</f>
        <v>9.3571428571428577</v>
      </c>
      <c r="H39" s="70">
        <f>G39-(M39/E39*1000)</f>
        <v>0</v>
      </c>
      <c r="I39" s="68">
        <f>D39/F39*1000</f>
        <v>9.3939393939393945</v>
      </c>
      <c r="J39" s="68">
        <f>B39-D39</f>
        <v>-0.47999999999999954</v>
      </c>
      <c r="K39" s="71">
        <f>G39-I39</f>
        <v>-3.6796536796536827E-2</v>
      </c>
      <c r="L39" s="68">
        <f>SUM(L36:L38)</f>
        <v>1.77</v>
      </c>
      <c r="M39" s="73">
        <f>SUM(M36:M38)</f>
        <v>2.62</v>
      </c>
      <c r="N39" s="72">
        <f>SUM(N36:N38)</f>
        <v>314</v>
      </c>
      <c r="O39" s="73">
        <f>SUM(O36:O38)</f>
        <v>2.9569999999999999</v>
      </c>
    </row>
    <row r="40" spans="1:15" ht="18.75" x14ac:dyDescent="0.3">
      <c r="A40" s="60" t="s">
        <v>50</v>
      </c>
      <c r="B40" s="61">
        <f>'[1]Исходный для набора'!H18</f>
        <v>1.1599999999999999</v>
      </c>
      <c r="C40" s="61">
        <f>'[1]Исходный для набора'!I18</f>
        <v>0</v>
      </c>
      <c r="D40" s="61">
        <f>'[1]Исходный для набора'!J18</f>
        <v>7.32</v>
      </c>
      <c r="E40" s="62">
        <f>'[1]Исходный для набора'!M18</f>
        <v>216</v>
      </c>
      <c r="F40" s="62">
        <f>'[1]Исходный для набора'!N18</f>
        <v>836</v>
      </c>
      <c r="G40" s="61">
        <f>'[1]Исходный для набора'!P18</f>
        <v>5.3703703703703702</v>
      </c>
      <c r="H40" s="63">
        <f>'[1]Исходный для набора'!Q18</f>
        <v>0</v>
      </c>
      <c r="I40" s="61">
        <f>'[1]Исходный для набора'!R18</f>
        <v>8.7559808612440193</v>
      </c>
      <c r="J40" s="61">
        <f>'[1]Исходный для набора'!T18</f>
        <v>-6.16</v>
      </c>
      <c r="K40" s="61">
        <f>'[1]Исходный для набора'!U18</f>
        <v>-3.3856104908736491</v>
      </c>
      <c r="L40" s="61">
        <f>'[1]Исходный для набора'!V18</f>
        <v>1.1499999999999999</v>
      </c>
      <c r="M40" s="64">
        <f>'[1]Исходный для набора'!W18</f>
        <v>1.1599999999999999</v>
      </c>
      <c r="N40" s="65">
        <f>'[1]Исходный для набора'!X18</f>
        <v>825</v>
      </c>
      <c r="O40" s="64">
        <f>'[1]Исходный для набора'!Y18</f>
        <v>6.54</v>
      </c>
    </row>
    <row r="41" spans="1:15" ht="18.75" x14ac:dyDescent="0.3">
      <c r="A41" s="60" t="s">
        <v>51</v>
      </c>
      <c r="B41" s="61">
        <f>'[1]Исходный для набора'!H41</f>
        <v>169.35</v>
      </c>
      <c r="C41" s="61">
        <f>'[1]Исходный для набора'!I41</f>
        <v>0.13999999999998636</v>
      </c>
      <c r="D41" s="61">
        <f>'[1]Исходный для набора'!J41</f>
        <v>166.86</v>
      </c>
      <c r="E41" s="62">
        <f>'[1]Исходный для набора'!M41</f>
        <v>6118</v>
      </c>
      <c r="F41" s="62">
        <f>'[1]Исходный для набора'!N41</f>
        <v>5881</v>
      </c>
      <c r="G41" s="61">
        <f>'[1]Исходный для набора'!P41</f>
        <v>27.680614579928079</v>
      </c>
      <c r="H41" s="63">
        <f>'[1]Исходный для набора'!Q41</f>
        <v>2.2883295194503717E-2</v>
      </c>
      <c r="I41" s="61">
        <f>'[1]Исходный для набора'!R41</f>
        <v>28.372725726917196</v>
      </c>
      <c r="J41" s="61">
        <f>'[1]Исходный для набора'!T41</f>
        <v>2.4899999999999807</v>
      </c>
      <c r="K41" s="75">
        <f>'[1]Исходный для набора'!U41</f>
        <v>-0.69211114698911658</v>
      </c>
      <c r="L41" s="61">
        <f>'[1]Исходный для набора'!V41</f>
        <v>129.66</v>
      </c>
      <c r="M41" s="64">
        <f>'[1]Исходный для набора'!W41</f>
        <v>169.21</v>
      </c>
      <c r="N41" s="65">
        <f>'[1]Исходный для набора'!X41</f>
        <v>5839</v>
      </c>
      <c r="O41" s="64">
        <f>'[1]Исходный для набора'!Y41</f>
        <v>144.19999999999999</v>
      </c>
    </row>
    <row r="42" spans="1:15" ht="18.75" x14ac:dyDescent="0.3">
      <c r="A42" s="60" t="s">
        <v>52</v>
      </c>
      <c r="B42" s="61">
        <f>'[1]Исходный для набора'!H28</f>
        <v>46.912999999999997</v>
      </c>
      <c r="C42" s="61">
        <f>'[1]Исходный для набора'!I28</f>
        <v>4.1999999999994486E-2</v>
      </c>
      <c r="D42" s="61">
        <f>'[1]Исходный для набора'!J28</f>
        <v>44.92</v>
      </c>
      <c r="E42" s="62">
        <f>'[1]Исходный для набора'!M28</f>
        <v>2646</v>
      </c>
      <c r="F42" s="62">
        <f>'[1]Исходный для набора'!N28</f>
        <v>2583</v>
      </c>
      <c r="G42" s="61">
        <f>'[1]Исходный для набора'!P28</f>
        <v>17.729780801209369</v>
      </c>
      <c r="H42" s="63">
        <f>'[1]Исходный для набора'!Q28</f>
        <v>1.5873015873012264E-2</v>
      </c>
      <c r="I42" s="61">
        <f>'[1]Исходный для набора'!R28</f>
        <v>17.390631049167634</v>
      </c>
      <c r="J42" s="61">
        <f>'[1]Исходный для набора'!T28</f>
        <v>1.992999999999995</v>
      </c>
      <c r="K42" s="61">
        <f>'[1]Исходный для набора'!U28</f>
        <v>0.33914975204173459</v>
      </c>
      <c r="L42" s="61">
        <f>'[1]Исходный для набора'!V28</f>
        <v>42.451000000000001</v>
      </c>
      <c r="M42" s="64">
        <f>'[1]Исходный для набора'!W28</f>
        <v>46.871000000000002</v>
      </c>
      <c r="N42" s="65">
        <f>'[1]Исходный для набора'!X28</f>
        <v>2582</v>
      </c>
      <c r="O42" s="64">
        <f>'[1]Исходный для набора'!Y28</f>
        <v>42.2</v>
      </c>
    </row>
    <row r="43" spans="1:15" ht="18.75" x14ac:dyDescent="0.3">
      <c r="A43" s="60" t="s">
        <v>53</v>
      </c>
      <c r="B43" s="61">
        <f>'[1]Исходный для набора'!H19</f>
        <v>0.73799999999999999</v>
      </c>
      <c r="C43" s="61">
        <f>'[1]Исходный для набора'!I19</f>
        <v>1.0000000000000009E-2</v>
      </c>
      <c r="D43" s="76">
        <f>'[1]Исходный для набора'!J19</f>
        <v>0.77</v>
      </c>
      <c r="E43" s="62">
        <f>'[1]Исходный для набора'!M19</f>
        <v>112</v>
      </c>
      <c r="F43" s="62">
        <f>'[1]Исходный для набора'!N19</f>
        <v>150</v>
      </c>
      <c r="G43" s="61">
        <f>'[1]Исходный для набора'!P19</f>
        <v>6.5892857142857144</v>
      </c>
      <c r="H43" s="63">
        <f>'[1]Исходный для набора'!Q19</f>
        <v>8.9285714285714413E-2</v>
      </c>
      <c r="I43" s="61">
        <f>'[1]Исходный для набора'!R19</f>
        <v>5.1333333333333337</v>
      </c>
      <c r="J43" s="61">
        <f>'[1]Исходный для набора'!T19</f>
        <v>-3.2000000000000028E-2</v>
      </c>
      <c r="K43" s="61">
        <f>'[1]Исходный для набора'!U19</f>
        <v>1.4559523809523807</v>
      </c>
      <c r="L43" s="61">
        <f>'[1]Исходный для набора'!V19</f>
        <v>0.63100000000000001</v>
      </c>
      <c r="M43" s="64">
        <f>'[1]Исходный для набора'!W19</f>
        <v>0.72799999999999998</v>
      </c>
      <c r="N43" s="65">
        <f>'[1]Исходный для набора'!X19</f>
        <v>150</v>
      </c>
      <c r="O43" s="64">
        <f>'[1]Исходный для набора'!Y19</f>
        <v>1.34</v>
      </c>
    </row>
    <row r="44" spans="1:15" ht="18.75" x14ac:dyDescent="0.3">
      <c r="A44" s="60" t="s">
        <v>54</v>
      </c>
      <c r="B44" s="61">
        <f>'[1]Исходный для набора'!H26</f>
        <v>157.08000000000001</v>
      </c>
      <c r="C44" s="61">
        <f>'[1]Исходный для набора'!I26</f>
        <v>-0.62999999999999545</v>
      </c>
      <c r="D44" s="61">
        <f>'[1]Исходный для набора'!J26</f>
        <v>127.28</v>
      </c>
      <c r="E44" s="62">
        <f>'[1]Исходный для набора'!M26</f>
        <v>7111</v>
      </c>
      <c r="F44" s="62">
        <f>'[1]Исходный для набора'!N26</f>
        <v>7279</v>
      </c>
      <c r="G44" s="61">
        <f>'[1]Исходный для набора'!P26</f>
        <v>22.089720151877376</v>
      </c>
      <c r="H44" s="63">
        <f>'[1]Исходный для набора'!Q26</f>
        <v>-8.8595134298969924E-2</v>
      </c>
      <c r="I44" s="61">
        <f>'[1]Исходный для набора'!R26</f>
        <v>17.485918395383983</v>
      </c>
      <c r="J44" s="61">
        <f>'[1]Исходный для набора'!T26</f>
        <v>29.800000000000011</v>
      </c>
      <c r="K44" s="61">
        <f>'[1]Исходный для набора'!U26</f>
        <v>4.6038017564933931</v>
      </c>
      <c r="L44" s="61">
        <f>'[1]Исходный для набора'!V26</f>
        <v>157.34</v>
      </c>
      <c r="M44" s="64">
        <f>'[1]Исходный для набора'!W26</f>
        <v>157.71</v>
      </c>
      <c r="N44" s="65">
        <f>'[1]Исходный для набора'!X26</f>
        <v>7300</v>
      </c>
      <c r="O44" s="64">
        <f>'[1]Исходный для набора'!Y26</f>
        <v>119</v>
      </c>
    </row>
    <row r="45" spans="1:15" ht="18.75" x14ac:dyDescent="0.3">
      <c r="A45" s="60" t="s">
        <v>55</v>
      </c>
      <c r="B45" s="61">
        <f>'[1]Исходный для набора'!H25</f>
        <v>101</v>
      </c>
      <c r="C45" s="61">
        <f>'[1]Исходный для набора'!I25</f>
        <v>9.9999999999994316E-2</v>
      </c>
      <c r="D45" s="61">
        <f>'[1]Исходный для набора'!J25</f>
        <v>104.4</v>
      </c>
      <c r="E45" s="62">
        <f>'[1]Исходный для набора'!M25</f>
        <v>4299</v>
      </c>
      <c r="F45" s="62">
        <f>'[1]Исходный для набора'!N25</f>
        <v>4299</v>
      </c>
      <c r="G45" s="61">
        <f>'[1]Исходный для набора'!P25</f>
        <v>23.493835775761806</v>
      </c>
      <c r="H45" s="63">
        <f>'[1]Исходный для набора'!Q25</f>
        <v>2.326122354035931E-2</v>
      </c>
      <c r="I45" s="61">
        <f>'[1]Исходный для набора'!R25</f>
        <v>24.284717376133987</v>
      </c>
      <c r="J45" s="61">
        <f>'[1]Исходный для набора'!T25</f>
        <v>-3.4000000000000057</v>
      </c>
      <c r="K45" s="61">
        <f>'[1]Исходный для набора'!U25</f>
        <v>-0.79088160037218103</v>
      </c>
      <c r="L45" s="61">
        <f>'[1]Исходный для набора'!V25</f>
        <v>107.8</v>
      </c>
      <c r="M45" s="64">
        <f>'[1]Исходный для набора'!W25</f>
        <v>100.9</v>
      </c>
      <c r="N45" s="65">
        <f>'[1]Исходный для набора'!X25</f>
        <v>4038</v>
      </c>
      <c r="O45" s="64">
        <f>'[1]Исходный для набора'!Y25</f>
        <v>86.74</v>
      </c>
    </row>
    <row r="46" spans="1:15" s="74" customFormat="1" ht="18.75" x14ac:dyDescent="0.3">
      <c r="A46" s="67" t="s">
        <v>56</v>
      </c>
      <c r="B46" s="68">
        <f>SUM(B40:B45)</f>
        <v>476.24099999999999</v>
      </c>
      <c r="C46" s="68">
        <f>B46-M46</f>
        <v>-0.33800000000007913</v>
      </c>
      <c r="D46" s="68">
        <f>SUM(D40:D45)</f>
        <v>451.55000000000007</v>
      </c>
      <c r="E46" s="69">
        <f>SUM(E40:E45)</f>
        <v>20502</v>
      </c>
      <c r="F46" s="69">
        <f>SUM(F40:F45)</f>
        <v>21028</v>
      </c>
      <c r="G46" s="68">
        <f>B46/E46*1000</f>
        <v>23.229002048580625</v>
      </c>
      <c r="H46" s="70">
        <f>G46-(M46/E46*1000)</f>
        <v>-1.6486196468640912E-2</v>
      </c>
      <c r="I46" s="68">
        <f>D46/F46*1000</f>
        <v>21.473749286665399</v>
      </c>
      <c r="J46" s="68">
        <f>B46-D46</f>
        <v>24.690999999999917</v>
      </c>
      <c r="K46" s="71">
        <f>G46-I46</f>
        <v>1.7552527619152265</v>
      </c>
      <c r="L46" s="68">
        <f>SUM(L40:L45)</f>
        <v>439.03199999999998</v>
      </c>
      <c r="M46" s="73">
        <f>SUM(M40:M45)</f>
        <v>476.57900000000006</v>
      </c>
      <c r="N46" s="72">
        <f>SUM(N40:N45)</f>
        <v>20734</v>
      </c>
      <c r="O46" s="73">
        <f>SUM(O40:O45)</f>
        <v>400.02</v>
      </c>
    </row>
    <row r="47" spans="1:15" s="74" customFormat="1" ht="18.75" x14ac:dyDescent="0.25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6"/>
      <c r="M47" s="73"/>
      <c r="N47" s="72"/>
      <c r="O47" s="73"/>
    </row>
    <row r="48" spans="1:15" s="82" customFormat="1" ht="18.75" x14ac:dyDescent="0.2">
      <c r="A48" s="77" t="s">
        <v>57</v>
      </c>
      <c r="B48" s="78">
        <f>'[1]Исходный для набора'!H43</f>
        <v>1301.1299999999999</v>
      </c>
      <c r="C48" s="78">
        <f>'[1]Исходный для набора'!I43</f>
        <v>2.0929999999998472</v>
      </c>
      <c r="D48" s="78">
        <f>'[1]Исходный для набора'!J43</f>
        <v>1297.04</v>
      </c>
      <c r="E48" s="78">
        <f>'[1]Исходный для набора'!M43</f>
        <v>60818</v>
      </c>
      <c r="F48" s="78">
        <f>'[1]Исходный для набора'!N43</f>
        <v>64028</v>
      </c>
      <c r="G48" s="78">
        <f>'[1]Исходный для набора'!P43</f>
        <v>21.4</v>
      </c>
      <c r="H48" s="78">
        <f>'[1]Исходный для набора'!Q43</f>
        <v>4.0583379920416718E-2</v>
      </c>
      <c r="I48" s="78">
        <f>'[1]Исходный для набора'!R43</f>
        <v>20.3</v>
      </c>
      <c r="J48" s="78">
        <f>'[1]Исходный для набора'!T43</f>
        <v>4.0899999999999181</v>
      </c>
      <c r="K48" s="78">
        <f>'[1]Исходный для набора'!U43</f>
        <v>1.0999999999999979</v>
      </c>
      <c r="L48" s="78">
        <f>'[1]Исходный для набора'!V43</f>
        <v>1330.068</v>
      </c>
      <c r="M48" s="79">
        <f>'[1]Исходный для набора'!W43</f>
        <v>1299.037</v>
      </c>
      <c r="N48" s="80">
        <f>'[1]Исходный для набора'!X43</f>
        <v>64593</v>
      </c>
      <c r="O48" s="81">
        <f>'[1]Исходный для набора'!Y43</f>
        <v>1223.3569999999997</v>
      </c>
    </row>
    <row r="49" spans="1:14" ht="18.75" x14ac:dyDescent="0.3">
      <c r="A49" s="83"/>
      <c r="B49" s="83"/>
      <c r="C49" s="84"/>
      <c r="D49" s="84"/>
      <c r="E49" s="85"/>
      <c r="F49" s="85"/>
      <c r="G49" s="84"/>
      <c r="H49" s="86"/>
      <c r="I49" s="84"/>
      <c r="J49" s="87"/>
      <c r="K49" s="84"/>
      <c r="L49" s="84"/>
      <c r="M49" s="88"/>
      <c r="N49" s="66"/>
    </row>
    <row r="50" spans="1:14" ht="15" customHeight="1" x14ac:dyDescent="0.3">
      <c r="A50" s="3" t="s">
        <v>58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84"/>
      <c r="M50" s="88"/>
      <c r="N50" s="66"/>
    </row>
    <row r="51" spans="1:14" ht="15" customHeight="1" x14ac:dyDescent="0.3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4"/>
      <c r="M51" s="88"/>
      <c r="N51" s="66"/>
    </row>
    <row r="52" spans="1:14" ht="32.25" customHeight="1" x14ac:dyDescent="0.3">
      <c r="A52" s="90" t="s">
        <v>59</v>
      </c>
      <c r="B52" s="91" t="s">
        <v>60</v>
      </c>
      <c r="C52" s="92"/>
      <c r="D52" s="92"/>
      <c r="E52" s="92"/>
      <c r="F52" s="92"/>
      <c r="G52" s="93"/>
      <c r="H52" s="94" t="s">
        <v>61</v>
      </c>
      <c r="I52" s="95"/>
      <c r="J52" s="95"/>
      <c r="K52" s="96"/>
      <c r="L52" s="97"/>
      <c r="M52" s="88"/>
      <c r="N52" s="66"/>
    </row>
    <row r="53" spans="1:14" ht="30.75" customHeight="1" x14ac:dyDescent="0.2">
      <c r="A53" s="98"/>
      <c r="B53" s="99" t="str">
        <f>'[1]Исходный для набора'!I3</f>
        <v xml:space="preserve"> на 6 мая</v>
      </c>
      <c r="C53" s="100"/>
      <c r="D53" s="100"/>
      <c r="E53" s="100"/>
      <c r="F53" s="100"/>
      <c r="G53" s="101"/>
      <c r="H53" s="99"/>
      <c r="I53" s="100"/>
      <c r="J53" s="100"/>
      <c r="K53" s="101"/>
      <c r="L53" s="11"/>
      <c r="M53" s="88"/>
      <c r="N53" s="66"/>
    </row>
    <row r="54" spans="1:14" ht="30" customHeight="1" x14ac:dyDescent="0.2">
      <c r="A54" s="102"/>
      <c r="B54" s="103" t="s">
        <v>62</v>
      </c>
      <c r="C54" s="104"/>
      <c r="D54" s="103" t="s">
        <v>63</v>
      </c>
      <c r="E54" s="105"/>
      <c r="F54" s="105"/>
      <c r="G54" s="104"/>
      <c r="H54" s="103" t="str">
        <f>E6</f>
        <v>на 1 апреля</v>
      </c>
      <c r="I54" s="105"/>
      <c r="J54" s="105"/>
      <c r="K54" s="104"/>
      <c r="L54" s="11"/>
      <c r="M54" s="88"/>
      <c r="N54" s="66"/>
    </row>
    <row r="55" spans="1:14" ht="15" customHeight="1" x14ac:dyDescent="0.3">
      <c r="A55" s="106" t="s">
        <v>64</v>
      </c>
      <c r="B55" s="103" t="s">
        <v>17</v>
      </c>
      <c r="C55" s="104"/>
      <c r="D55" s="103" t="s">
        <v>17</v>
      </c>
      <c r="E55" s="104"/>
      <c r="F55" s="107" t="s">
        <v>65</v>
      </c>
      <c r="G55" s="108"/>
      <c r="H55" s="109" t="s">
        <v>66</v>
      </c>
      <c r="I55" s="110"/>
      <c r="J55" s="110"/>
      <c r="K55" s="111"/>
      <c r="L55" s="84"/>
      <c r="M55" s="88"/>
      <c r="N55" s="66"/>
    </row>
    <row r="56" spans="1:14" ht="15" customHeight="1" x14ac:dyDescent="0.3">
      <c r="A56" s="112" t="str">
        <f>'[1]Исходный для набора'!A48</f>
        <v>2024 г</v>
      </c>
      <c r="B56" s="113">
        <f>B48</f>
        <v>1301.1299999999999</v>
      </c>
      <c r="C56" s="114"/>
      <c r="D56" s="115">
        <f>'[1]Исходный для набора'!H48</f>
        <v>163275.03</v>
      </c>
      <c r="E56" s="116"/>
      <c r="F56" s="117">
        <f>D56-D57</f>
        <v>2850.8899999999849</v>
      </c>
      <c r="G56" s="118"/>
      <c r="H56" s="119">
        <f>E48</f>
        <v>60818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набора'!A49</f>
        <v>2023 г</v>
      </c>
      <c r="B57" s="113">
        <f>D48</f>
        <v>1297.04</v>
      </c>
      <c r="C57" s="114"/>
      <c r="D57" s="115">
        <f>'[1]Исходный для набора'!H49</f>
        <v>160424.14000000001</v>
      </c>
      <c r="E57" s="116"/>
      <c r="F57" s="123"/>
      <c r="G57" s="124"/>
      <c r="H57" s="119">
        <f>F48</f>
        <v>64028</v>
      </c>
      <c r="I57" s="120"/>
      <c r="J57" s="120"/>
      <c r="K57" s="121"/>
      <c r="L57" s="122"/>
      <c r="M57" s="88"/>
      <c r="N57" s="66"/>
    </row>
    <row r="58" spans="1:14" ht="15" customHeight="1" x14ac:dyDescent="0.3">
      <c r="A58" s="112" t="str">
        <f>'[1]Исходный для набора'!A50</f>
        <v>2022 г</v>
      </c>
      <c r="B58" s="113">
        <f>'[1]Исходный для набора'!J46</f>
        <v>1223.3569999999997</v>
      </c>
      <c r="C58" s="114"/>
      <c r="D58" s="115">
        <f>'[1]Исходный для набора'!H50</f>
        <v>148925.65699999998</v>
      </c>
      <c r="E58" s="116"/>
      <c r="F58" s="123"/>
      <c r="G58" s="124"/>
      <c r="H58" s="119">
        <v>70223</v>
      </c>
      <c r="I58" s="120"/>
      <c r="J58" s="120"/>
      <c r="K58" s="121"/>
      <c r="L58" s="122"/>
      <c r="M58" s="88"/>
      <c r="N58" s="66"/>
    </row>
    <row r="59" spans="1:14" x14ac:dyDescent="0.2">
      <c r="A59" s="125"/>
      <c r="B59" s="125"/>
      <c r="C59" s="88"/>
      <c r="D59" s="88"/>
      <c r="E59" s="126"/>
      <c r="F59" s="126"/>
      <c r="G59" s="88"/>
      <c r="H59" s="88"/>
      <c r="I59" s="88"/>
      <c r="J59" s="127"/>
      <c r="K59" s="88"/>
      <c r="L59" s="88"/>
      <c r="M59" s="88"/>
      <c r="N59" s="66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  <row r="67" spans="1:12" x14ac:dyDescent="0.2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</row>
  </sheetData>
  <sheetProtection formatCells="0" formatColumns="0" formatRows="0"/>
  <mergeCells count="46">
    <mergeCell ref="B57:C57"/>
    <mergeCell ref="D57:E57"/>
    <mergeCell ref="F57:G57"/>
    <mergeCell ref="H57:K57"/>
    <mergeCell ref="B58:C58"/>
    <mergeCell ref="D58:E58"/>
    <mergeCell ref="F58:G58"/>
    <mergeCell ref="H58:K58"/>
    <mergeCell ref="B55:C55"/>
    <mergeCell ref="D55:E55"/>
    <mergeCell ref="F55:G55"/>
    <mergeCell ref="H55:K55"/>
    <mergeCell ref="B56:C56"/>
    <mergeCell ref="D56:E56"/>
    <mergeCell ref="F56:G56"/>
    <mergeCell ref="H56:K56"/>
    <mergeCell ref="G8:I8"/>
    <mergeCell ref="A47:L47"/>
    <mergeCell ref="A50:K50"/>
    <mergeCell ref="A52:A54"/>
    <mergeCell ref="B52:G52"/>
    <mergeCell ref="H52:K53"/>
    <mergeCell ref="B53:G53"/>
    <mergeCell ref="B54:C54"/>
    <mergeCell ref="D54:G54"/>
    <mergeCell ref="H54:K54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6" orientation="portrait" r:id="rId1"/>
  <headerFooter alignWithMargins="0"/>
  <rowBreaks count="1" manualBreakCount="1">
    <brk id="26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2024-05-06T01:54:01Z</dcterms:created>
  <dcterms:modified xsi:type="dcterms:W3CDTF">2024-05-06T01:54:21Z</dcterms:modified>
</cp:coreProperties>
</file>