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Otdel_02\__О_Животноводства\_____________СВОДКА по молоку не трогать\Сводки по дате\2023\5. МАЙ 2023\"/>
    </mc:Choice>
  </mc:AlternateContent>
  <bookViews>
    <workbookView xWindow="0" yWindow="0" windowWidth="30720" windowHeight="13128"/>
  </bookViews>
  <sheets>
    <sheet name="Сгруппированный" sheetId="1" r:id="rId1"/>
  </sheets>
  <externalReferences>
    <externalReference r:id="rId2"/>
  </externalReferences>
  <definedNames>
    <definedName name="Z_77C8D547_F0D3_4B7A_94A2_94B6358D7709_.wvu.Cols" localSheetId="0" hidden="1">Сгруппированный!#REF!</definedName>
    <definedName name="Z_77C8D547_F0D3_4B7A_94A2_94B6358D7709_.wvu.PrintArea" localSheetId="0" hidden="1">Сгруппированный!$A$1:$L$66</definedName>
    <definedName name="Z_77C8D547_F0D3_4B7A_94A2_94B6358D7709_.wvu.Rows" localSheetId="0" hidden="1">Сгруппированный!$1:$1</definedName>
    <definedName name="Z_89A73F7A_C89E_4527_AEEB_D06379023611_.wvu.Cols" localSheetId="0" hidden="1">Сгруппированный!#REF!</definedName>
    <definedName name="Z_89A73F7A_C89E_4527_AEEB_D06379023611_.wvu.PrintArea" localSheetId="0" hidden="1">Сгруппированный!$A$1:$L$66</definedName>
    <definedName name="Z_89A73F7A_C89E_4527_AEEB_D06379023611_.wvu.Rows" localSheetId="0" hidden="1">Сгруппированный!$1:$1</definedName>
    <definedName name="_xlnm.Print_Area" localSheetId="0">Сгруппированный!$A$2:$L$65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55" i="1" l="1"/>
  <c r="N55" i="1"/>
  <c r="M55" i="1"/>
  <c r="O52" i="1"/>
  <c r="N52" i="1"/>
  <c r="M52" i="1"/>
  <c r="O51" i="1"/>
  <c r="N51" i="1"/>
  <c r="M51" i="1"/>
  <c r="O50" i="1"/>
  <c r="N50" i="1"/>
  <c r="M50" i="1"/>
  <c r="O49" i="1"/>
  <c r="O53" i="1" s="1"/>
  <c r="N49" i="1"/>
  <c r="N53" i="1" s="1"/>
  <c r="M49" i="1"/>
  <c r="M53" i="1" s="1"/>
  <c r="O46" i="1"/>
  <c r="N46" i="1"/>
  <c r="M46" i="1"/>
  <c r="O45" i="1"/>
  <c r="N45" i="1"/>
  <c r="M45" i="1"/>
  <c r="O44" i="1"/>
  <c r="N44" i="1"/>
  <c r="M44" i="1"/>
  <c r="O43" i="1"/>
  <c r="N43" i="1"/>
  <c r="M43" i="1"/>
  <c r="O42" i="1"/>
  <c r="N42" i="1"/>
  <c r="M42" i="1"/>
  <c r="O41" i="1"/>
  <c r="N41" i="1"/>
  <c r="M41" i="1"/>
  <c r="M47" i="1" s="1"/>
  <c r="O40" i="1"/>
  <c r="O47" i="1" s="1"/>
  <c r="N40" i="1"/>
  <c r="N47" i="1" s="1"/>
  <c r="M40" i="1"/>
  <c r="O37" i="1"/>
  <c r="N37" i="1"/>
  <c r="M37" i="1"/>
  <c r="O36" i="1"/>
  <c r="N36" i="1"/>
  <c r="M36" i="1"/>
  <c r="O35" i="1"/>
  <c r="N35" i="1"/>
  <c r="M35" i="1"/>
  <c r="O34" i="1"/>
  <c r="N34" i="1"/>
  <c r="M34" i="1"/>
  <c r="O33" i="1"/>
  <c r="N33" i="1"/>
  <c r="M33" i="1"/>
  <c r="O32" i="1"/>
  <c r="N32" i="1"/>
  <c r="M32" i="1"/>
  <c r="M38" i="1" s="1"/>
  <c r="O31" i="1"/>
  <c r="O38" i="1" s="1"/>
  <c r="N31" i="1"/>
  <c r="N38" i="1" s="1"/>
  <c r="M31" i="1"/>
  <c r="O28" i="1"/>
  <c r="N28" i="1"/>
  <c r="M28" i="1"/>
  <c r="O27" i="1"/>
  <c r="N27" i="1"/>
  <c r="M27" i="1"/>
  <c r="O26" i="1"/>
  <c r="N26" i="1"/>
  <c r="M26" i="1"/>
  <c r="O25" i="1"/>
  <c r="N25" i="1"/>
  <c r="M25" i="1"/>
  <c r="O24" i="1"/>
  <c r="N24" i="1"/>
  <c r="M24" i="1"/>
  <c r="O23" i="1"/>
  <c r="O29" i="1" s="1"/>
  <c r="N23" i="1"/>
  <c r="N29" i="1" s="1"/>
  <c r="M23" i="1"/>
  <c r="M29" i="1" s="1"/>
  <c r="O20" i="1"/>
  <c r="N20" i="1"/>
  <c r="M20" i="1"/>
  <c r="O19" i="1"/>
  <c r="N19" i="1"/>
  <c r="M19" i="1"/>
  <c r="O18" i="1"/>
  <c r="N18" i="1"/>
  <c r="M18" i="1"/>
  <c r="O17" i="1"/>
  <c r="N17" i="1"/>
  <c r="M17" i="1"/>
  <c r="O16" i="1"/>
  <c r="N16" i="1"/>
  <c r="M16" i="1"/>
  <c r="O15" i="1"/>
  <c r="N15" i="1"/>
  <c r="M15" i="1"/>
  <c r="O14" i="1"/>
  <c r="N14" i="1"/>
  <c r="M14" i="1"/>
  <c r="O13" i="1"/>
  <c r="N13" i="1"/>
  <c r="M13" i="1"/>
  <c r="O12" i="1"/>
  <c r="N12" i="1"/>
  <c r="M12" i="1"/>
  <c r="O11" i="1"/>
  <c r="O21" i="1" s="1"/>
  <c r="N11" i="1"/>
  <c r="N21" i="1" s="1"/>
  <c r="M11" i="1"/>
  <c r="M21" i="1" s="1"/>
  <c r="N8" i="1"/>
</calcChain>
</file>

<file path=xl/sharedStrings.xml><?xml version="1.0" encoding="utf-8"?>
<sst xmlns="http://schemas.openxmlformats.org/spreadsheetml/2006/main" count="90" uniqueCount="74">
  <si>
    <t>СВОДКА</t>
  </si>
  <si>
    <t>Наименование района</t>
  </si>
  <si>
    <t>Суточный валовый надой</t>
  </si>
  <si>
    <t>Количество молочных  коров</t>
  </si>
  <si>
    <t>Ср.суточный удой на корову</t>
  </si>
  <si>
    <t>Реализация молока в зачете на переработку (данные на понедельник текущей недели)</t>
  </si>
  <si>
    <t>Пред,</t>
  </si>
  <si>
    <t>Дойных</t>
  </si>
  <si>
    <t xml:space="preserve">Вал. Надой </t>
  </si>
  <si>
    <t>2023 год</t>
  </si>
  <si>
    <t>+/-к пред дню</t>
  </si>
  <si>
    <t>2022 год</t>
  </si>
  <si>
    <t>+/- к пред дню</t>
  </si>
  <si>
    <t>валовый надой</t>
  </si>
  <si>
    <t>сут.удой</t>
  </si>
  <si>
    <t>день</t>
  </si>
  <si>
    <t>коров</t>
  </si>
  <si>
    <t>тонн</t>
  </si>
  <si>
    <t>голов</t>
  </si>
  <si>
    <t>килограммов</t>
  </si>
  <si>
    <t>кг</t>
  </si>
  <si>
    <t>Абанский</t>
  </si>
  <si>
    <t>Канский</t>
  </si>
  <si>
    <t>Дзержинский</t>
  </si>
  <si>
    <t>Тасеевский</t>
  </si>
  <si>
    <t>Иланский</t>
  </si>
  <si>
    <t>Нижнеингашский</t>
  </si>
  <si>
    <t>Ирбейский</t>
  </si>
  <si>
    <t>Рыбинский</t>
  </si>
  <si>
    <t>Саянский</t>
  </si>
  <si>
    <t>Уярский</t>
  </si>
  <si>
    <t>Итого</t>
  </si>
  <si>
    <t>Большемуртинский</t>
  </si>
  <si>
    <t>Балахтинский</t>
  </si>
  <si>
    <t>Сухобузимский</t>
  </si>
  <si>
    <t>Емельяновский</t>
  </si>
  <si>
    <t>Березовский</t>
  </si>
  <si>
    <t>Манский</t>
  </si>
  <si>
    <t>Ачинский</t>
  </si>
  <si>
    <t>Боготольский</t>
  </si>
  <si>
    <t>Тюхтетский</t>
  </si>
  <si>
    <t>Назаровский</t>
  </si>
  <si>
    <t>Ужурский</t>
  </si>
  <si>
    <t>Шарыповский</t>
  </si>
  <si>
    <t>Новоселовский</t>
  </si>
  <si>
    <t>Ермаковский</t>
  </si>
  <si>
    <t>Шушенский</t>
  </si>
  <si>
    <t>Минусинский</t>
  </si>
  <si>
    <t>Каратузский</t>
  </si>
  <si>
    <t>Идринский</t>
  </si>
  <si>
    <t>Курагинский</t>
  </si>
  <si>
    <t>Краснотуранский</t>
  </si>
  <si>
    <t>Енисейский</t>
  </si>
  <si>
    <t>Казачинский</t>
  </si>
  <si>
    <t>Пировский</t>
  </si>
  <si>
    <t>Туруханский</t>
  </si>
  <si>
    <t>ИТОГО по краю</t>
  </si>
  <si>
    <t>Основные показатели отрасли скотоводства по сельскохозяйственным предприятиям за 3 года</t>
  </si>
  <si>
    <t>Показатели</t>
  </si>
  <si>
    <t>Произведено молока</t>
  </si>
  <si>
    <t>Количество молочных  коров, голов</t>
  </si>
  <si>
    <t>за сутки</t>
  </si>
  <si>
    <t>с начала года</t>
  </si>
  <si>
    <t>год</t>
  </si>
  <si>
    <t>+/- 2023/2022, тонн</t>
  </si>
  <si>
    <t>всего</t>
  </si>
  <si>
    <t>по надою молока в сельскохозяйственных предприятиях и К(Ф)Х края</t>
  </si>
  <si>
    <t>на 22 мая</t>
  </si>
  <si>
    <t>2023 года</t>
  </si>
  <si>
    <t>Разница к 2022 году +/-</t>
  </si>
  <si>
    <t>на 1 мая</t>
  </si>
  <si>
    <t>2023г</t>
  </si>
  <si>
    <t>2022г</t>
  </si>
  <si>
    <t>2021г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</si>
</sst>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0.0"/>
    <numFmt numFmtId="165" formatCode="0.0;[Red]0.0"/>
    <numFmt numFmtId="166" formatCode="#,##0.0_р_."/>
    <numFmt numFmtId="167" formatCode="_-* #,##0.00_р_._-;\-* #,##0.00_р_._-;_-* &quot;-&quot;??_р_._-;_-@_-"/>
    <numFmt numFmtId="168" formatCode="#,##0.0_р_.;\-#,##0.0_р_."/>
    <numFmt numFmtId="169" formatCode="#,##0.0_ ;\-#,##0.0\ "/>
    <numFmt numFmtId="170" formatCode="#,##0_ ;\-#,##0\ "/>
    <numFmt numFmtId="171" formatCode="#,##0_р_."/>
    <numFmt numFmtId="172" formatCode="_-* #,##0.0_р_._-;\-* #,##0.0_р_._-;_-* &quot;-&quot;??_р_._-;_-@_-"/>
  </numFmts>
  <fonts count="14" x14ac:knownFonts="1">
    <font>
      <sz val="10"/>
      <name val="Arial Cyr"/>
      <charset val="204"/>
    </font>
    <font>
      <sz val="10"/>
      <name val="Arial Cyr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sz val="13"/>
      <name val="Arial Cyr"/>
      <family val="2"/>
      <charset val="204"/>
    </font>
    <font>
      <b/>
      <sz val="13"/>
      <name val="Arial Cyr"/>
      <family val="2"/>
      <charset val="204"/>
    </font>
    <font>
      <b/>
      <sz val="12"/>
      <name val="Arial Cyr"/>
      <family val="2"/>
      <charset val="204"/>
    </font>
    <font>
      <sz val="13"/>
      <name val="Arial Cyr"/>
      <charset val="204"/>
    </font>
    <font>
      <sz val="12"/>
      <name val="Arial"/>
      <family val="2"/>
      <charset val="204"/>
    </font>
    <font>
      <b/>
      <sz val="13"/>
      <name val="Arial Cyr"/>
      <charset val="204"/>
    </font>
    <font>
      <b/>
      <sz val="12"/>
      <name val="Arial Cyr"/>
      <charset val="204"/>
    </font>
    <font>
      <b/>
      <sz val="13"/>
      <name val="Arial"/>
      <family val="2"/>
      <charset val="204"/>
    </font>
    <font>
      <b/>
      <sz val="12"/>
      <name val="Arial"/>
      <family val="2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7" fontId="1" fillId="0" borderId="0" applyFont="0" applyFill="0" applyBorder="0" applyAlignment="0" applyProtection="0"/>
  </cellStyleXfs>
  <cellXfs count="124">
    <xf numFmtId="0" fontId="0" fillId="0" borderId="0" xfId="0"/>
    <xf numFmtId="164" fontId="2" fillId="0" borderId="0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164" fontId="4" fillId="0" borderId="0" xfId="0" applyNumberFormat="1" applyFont="1" applyBorder="1" applyAlignment="1">
      <alignment horizontal="center" vertical="center"/>
    </xf>
    <xf numFmtId="165" fontId="5" fillId="0" borderId="0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vertical="center"/>
    </xf>
    <xf numFmtId="0" fontId="4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2" fontId="4" fillId="0" borderId="0" xfId="0" applyNumberFormat="1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164" fontId="4" fillId="0" borderId="7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 wrapText="1"/>
    </xf>
    <xf numFmtId="14" fontId="4" fillId="0" borderId="3" xfId="0" applyNumberFormat="1" applyFont="1" applyBorder="1" applyAlignment="1">
      <alignment horizontal="center" vertical="center" wrapText="1"/>
    </xf>
    <xf numFmtId="14" fontId="4" fillId="0" borderId="5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164" fontId="8" fillId="0" borderId="5" xfId="0" applyNumberFormat="1" applyFont="1" applyFill="1" applyBorder="1" applyAlignment="1">
      <alignment horizontal="center"/>
    </xf>
    <xf numFmtId="1" fontId="4" fillId="0" borderId="8" xfId="0" applyNumberFormat="1" applyFont="1" applyBorder="1" applyAlignment="1">
      <alignment horizontal="center" vertical="center"/>
    </xf>
    <xf numFmtId="49" fontId="7" fillId="0" borderId="8" xfId="0" applyNumberFormat="1" applyFont="1" applyBorder="1" applyAlignment="1">
      <alignment horizontal="center" vertical="center" wrapText="1"/>
    </xf>
    <xf numFmtId="1" fontId="4" fillId="0" borderId="8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8" xfId="0" applyNumberFormat="1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164" fontId="4" fillId="0" borderId="8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 vertical="center" wrapText="1"/>
    </xf>
    <xf numFmtId="1" fontId="4" fillId="0" borderId="11" xfId="0" applyNumberFormat="1" applyFont="1" applyBorder="1" applyAlignment="1">
      <alignment horizontal="center" vertical="center"/>
    </xf>
    <xf numFmtId="1" fontId="4" fillId="0" borderId="8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164" fontId="4" fillId="0" borderId="9" xfId="0" applyNumberFormat="1" applyFont="1" applyBorder="1" applyAlignment="1">
      <alignment vertical="center"/>
    </xf>
    <xf numFmtId="164" fontId="4" fillId="0" borderId="5" xfId="0" applyNumberFormat="1" applyFont="1" applyBorder="1" applyAlignment="1">
      <alignment horizontal="center"/>
    </xf>
    <xf numFmtId="1" fontId="4" fillId="0" borderId="5" xfId="0" applyNumberFormat="1" applyFont="1" applyBorder="1" applyAlignment="1">
      <alignment horizontal="center"/>
    </xf>
    <xf numFmtId="2" fontId="4" fillId="0" borderId="5" xfId="0" applyNumberFormat="1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64" fontId="3" fillId="0" borderId="0" xfId="0" applyNumberFormat="1" applyFont="1" applyAlignment="1">
      <alignment vertical="center"/>
    </xf>
    <xf numFmtId="164" fontId="9" fillId="0" borderId="9" xfId="0" applyNumberFormat="1" applyFont="1" applyBorder="1" applyAlignment="1">
      <alignment vertical="center"/>
    </xf>
    <xf numFmtId="164" fontId="9" fillId="0" borderId="5" xfId="0" applyNumberFormat="1" applyFont="1" applyBorder="1" applyAlignment="1">
      <alignment horizontal="center"/>
    </xf>
    <xf numFmtId="1" fontId="9" fillId="0" borderId="5" xfId="0" applyNumberFormat="1" applyFont="1" applyBorder="1" applyAlignment="1">
      <alignment horizontal="center"/>
    </xf>
    <xf numFmtId="2" fontId="9" fillId="0" borderId="5" xfId="0" applyNumberFormat="1" applyFont="1" applyBorder="1" applyAlignment="1">
      <alignment horizontal="center"/>
    </xf>
    <xf numFmtId="164" fontId="9" fillId="0" borderId="9" xfId="0" applyNumberFormat="1" applyFont="1" applyBorder="1" applyAlignment="1">
      <alignment horizontal="center" vertical="center"/>
    </xf>
    <xf numFmtId="1" fontId="10" fillId="0" borderId="5" xfId="0" applyNumberFormat="1" applyFont="1" applyBorder="1" applyAlignment="1">
      <alignment horizontal="center"/>
    </xf>
    <xf numFmtId="164" fontId="10" fillId="0" borderId="5" xfId="0" applyNumberFormat="1" applyFont="1" applyBorder="1" applyAlignment="1">
      <alignment horizontal="center"/>
    </xf>
    <xf numFmtId="0" fontId="10" fillId="0" borderId="0" xfId="0" applyFont="1" applyAlignment="1">
      <alignment vertical="center"/>
    </xf>
    <xf numFmtId="164" fontId="4" fillId="0" borderId="9" xfId="0" applyNumberFormat="1" applyFont="1" applyBorder="1" applyAlignment="1">
      <alignment horizontal="center"/>
    </xf>
    <xf numFmtId="0" fontId="7" fillId="0" borderId="9" xfId="0" applyFont="1" applyBorder="1" applyAlignment="1">
      <alignment vertical="center"/>
    </xf>
    <xf numFmtId="1" fontId="4" fillId="0" borderId="9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center" vertical="center"/>
    </xf>
    <xf numFmtId="1" fontId="2" fillId="0" borderId="0" xfId="0" applyNumberFormat="1" applyFon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164" fontId="11" fillId="0" borderId="9" xfId="0" applyNumberFormat="1" applyFont="1" applyBorder="1" applyAlignment="1">
      <alignment horizontal="left" vertical="center"/>
    </xf>
    <xf numFmtId="164" fontId="11" fillId="0" borderId="9" xfId="0" applyNumberFormat="1" applyFont="1" applyBorder="1" applyAlignment="1">
      <alignment horizontal="center" vertical="center"/>
    </xf>
    <xf numFmtId="1" fontId="11" fillId="0" borderId="9" xfId="0" applyNumberFormat="1" applyFont="1" applyBorder="1" applyAlignment="1">
      <alignment horizontal="center" vertical="center"/>
    </xf>
    <xf numFmtId="2" fontId="11" fillId="0" borderId="9" xfId="0" applyNumberFormat="1" applyFont="1" applyBorder="1" applyAlignment="1">
      <alignment horizontal="center" vertical="center"/>
    </xf>
    <xf numFmtId="164" fontId="12" fillId="0" borderId="9" xfId="0" applyNumberFormat="1" applyFont="1" applyBorder="1" applyAlignment="1">
      <alignment horizontal="center" vertical="center"/>
    </xf>
    <xf numFmtId="1" fontId="12" fillId="0" borderId="5" xfId="0" applyNumberFormat="1" applyFont="1" applyBorder="1" applyAlignment="1">
      <alignment horizontal="center" vertical="center"/>
    </xf>
    <xf numFmtId="164" fontId="12" fillId="0" borderId="5" xfId="0" applyNumberFormat="1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164" fontId="4" fillId="0" borderId="0" xfId="0" applyNumberFormat="1" applyFont="1" applyBorder="1" applyAlignment="1">
      <alignment vertical="center"/>
    </xf>
    <xf numFmtId="164" fontId="4" fillId="0" borderId="0" xfId="0" applyNumberFormat="1" applyFont="1" applyBorder="1" applyAlignment="1">
      <alignment horizontal="center"/>
    </xf>
    <xf numFmtId="1" fontId="4" fillId="0" borderId="0" xfId="0" applyNumberFormat="1" applyFont="1" applyBorder="1" applyAlignment="1">
      <alignment horizontal="center"/>
    </xf>
    <xf numFmtId="2" fontId="4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vertical="center"/>
    </xf>
    <xf numFmtId="164" fontId="4" fillId="0" borderId="12" xfId="0" applyNumberFormat="1" applyFont="1" applyBorder="1" applyAlignment="1">
      <alignment horizontal="center"/>
    </xf>
    <xf numFmtId="164" fontId="4" fillId="0" borderId="6" xfId="0" applyNumberFormat="1" applyFont="1" applyBorder="1" applyAlignment="1">
      <alignment horizontal="center"/>
    </xf>
    <xf numFmtId="164" fontId="4" fillId="0" borderId="13" xfId="0" applyNumberFormat="1" applyFont="1" applyBorder="1" applyAlignment="1">
      <alignment horizontal="center"/>
    </xf>
    <xf numFmtId="164" fontId="4" fillId="0" borderId="12" xfId="0" applyNumberFormat="1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164" fontId="4" fillId="0" borderId="13" xfId="0" applyNumberFormat="1" applyFont="1" applyBorder="1" applyAlignment="1">
      <alignment horizontal="center" vertical="center" wrapText="1"/>
    </xf>
    <xf numFmtId="164" fontId="4" fillId="0" borderId="0" xfId="0" applyNumberFormat="1" applyFont="1" applyBorder="1" applyAlignment="1"/>
    <xf numFmtId="164" fontId="4" fillId="0" borderId="14" xfId="0" applyNumberFormat="1" applyFont="1" applyBorder="1" applyAlignment="1">
      <alignment horizontal="center" vertical="center" wrapText="1"/>
    </xf>
    <xf numFmtId="164" fontId="4" fillId="0" borderId="10" xfId="0" applyNumberFormat="1" applyFont="1" applyBorder="1" applyAlignment="1">
      <alignment horizontal="center" vertical="center" wrapText="1"/>
    </xf>
    <xf numFmtId="164" fontId="4" fillId="0" borderId="11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1" fontId="4" fillId="0" borderId="9" xfId="0" applyNumberFormat="1" applyFont="1" applyBorder="1" applyAlignment="1">
      <alignment horizontal="center" vertical="center"/>
    </xf>
    <xf numFmtId="166" fontId="4" fillId="0" borderId="3" xfId="0" applyNumberFormat="1" applyFont="1" applyBorder="1" applyAlignment="1">
      <alignment horizontal="center" vertical="center"/>
    </xf>
    <xf numFmtId="166" fontId="4" fillId="0" borderId="5" xfId="0" applyNumberFormat="1" applyFont="1" applyBorder="1" applyAlignment="1">
      <alignment horizontal="center" vertical="center"/>
    </xf>
    <xf numFmtId="168" fontId="4" fillId="0" borderId="3" xfId="1" applyNumberFormat="1" applyFont="1" applyBorder="1" applyAlignment="1">
      <alignment horizontal="center" vertical="center"/>
    </xf>
    <xf numFmtId="168" fontId="4" fillId="0" borderId="5" xfId="1" applyNumberFormat="1" applyFont="1" applyBorder="1" applyAlignment="1">
      <alignment horizontal="center" vertical="center"/>
    </xf>
    <xf numFmtId="169" fontId="4" fillId="0" borderId="3" xfId="1" applyNumberFormat="1" applyFont="1" applyBorder="1" applyAlignment="1">
      <alignment vertical="center" wrapText="1"/>
    </xf>
    <xf numFmtId="169" fontId="4" fillId="0" borderId="5" xfId="1" applyNumberFormat="1" applyFont="1" applyBorder="1" applyAlignment="1">
      <alignment vertical="center" wrapText="1"/>
    </xf>
    <xf numFmtId="170" fontId="4" fillId="0" borderId="3" xfId="1" applyNumberFormat="1" applyFont="1" applyBorder="1" applyAlignment="1">
      <alignment horizontal="center" vertical="center"/>
    </xf>
    <xf numFmtId="170" fontId="4" fillId="0" borderId="4" xfId="1" applyNumberFormat="1" applyFont="1" applyBorder="1" applyAlignment="1">
      <alignment horizontal="center" vertical="center"/>
    </xf>
    <xf numFmtId="170" fontId="4" fillId="0" borderId="5" xfId="1" applyNumberFormat="1" applyFont="1" applyBorder="1" applyAlignment="1">
      <alignment horizontal="center" vertical="center"/>
    </xf>
    <xf numFmtId="171" fontId="4" fillId="0" borderId="0" xfId="0" applyNumberFormat="1" applyFont="1" applyBorder="1" applyAlignment="1">
      <alignment horizontal="center"/>
    </xf>
    <xf numFmtId="172" fontId="4" fillId="0" borderId="3" xfId="1" applyNumberFormat="1" applyFont="1" applyBorder="1" applyAlignment="1">
      <alignment vertical="center" wrapText="1"/>
    </xf>
    <xf numFmtId="172" fontId="4" fillId="0" borderId="5" xfId="1" applyNumberFormat="1" applyFont="1" applyBorder="1" applyAlignment="1">
      <alignment vertical="center" wrapText="1"/>
    </xf>
    <xf numFmtId="164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tdel_02/__&#1054;_&#1046;&#1080;&#1074;&#1086;&#1090;&#1085;&#1086;&#1074;&#1086;&#1076;&#1089;&#1090;&#1074;&#1072;/_____________&#1057;&#1042;&#1054;&#1044;&#1050;&#1040;%20&#1087;&#1086;%20&#1084;&#1086;&#1083;&#1086;&#1082;&#1091;%20&#1085;&#1077;%20&#1090;&#1088;&#1086;&#1075;&#1072;&#1090;&#1100;/______________________&#1057;&#1042;&#1054;&#1044;&#1050;&#1040;%20&#1055;&#1054;%20&#1053;&#1040;&#1044;&#1054;&#1070;%20&#1052;&#1054;&#1051;&#1054;&#1050;&#1040;%20&#1045;&#1046;&#1045;&#1044;&#1053;&#1045;&#1042;&#1053;&#1054;!%20(&#1085;&#1072;%202023%20&#1075;&#1086;&#1076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олоко с начала года"/>
      <sheetName val="промрасчет"/>
      <sheetName val="Рейтинг"/>
      <sheetName val="Исходный для набора"/>
      <sheetName val="Сгруппированный"/>
      <sheetName val="ДИНАМИКА 2022"/>
      <sheetName val="ДИНАМИКА 2021"/>
      <sheetName val="Динамика 2020"/>
      <sheetName val="Динамика 2019"/>
      <sheetName val="Динамина 2018"/>
      <sheetName val="Динамина 2017"/>
      <sheetName val="Динамика 2016 натур"/>
      <sheetName val="Динамика 2015"/>
      <sheetName val="Динамика 2014"/>
      <sheetName val="Динамика 2013"/>
      <sheetName val="Динамика 2012"/>
      <sheetName val="Динамика 2011"/>
      <sheetName val="Динамика 2010"/>
      <sheetName val="Динамика 2009г"/>
      <sheetName val="Динамика 2016"/>
      <sheetName val="ДИНАМИКА 2008 2007"/>
      <sheetName val="валовка в течении месяца"/>
      <sheetName val="продуктивность в течен месяца"/>
      <sheetName val="Диаграмма3"/>
      <sheetName val="валовка помесячноза год"/>
      <sheetName val="Диаграмма1"/>
    </sheetNames>
    <sheetDataSet>
      <sheetData sheetId="0"/>
      <sheetData sheetId="1"/>
      <sheetData sheetId="2"/>
      <sheetData sheetId="3">
        <row r="7">
          <cell r="AA7" t="str">
            <v>2021 год</v>
          </cell>
        </row>
        <row r="9">
          <cell r="Z9">
            <v>47.62</v>
          </cell>
          <cell r="AA9">
            <v>2072</v>
          </cell>
          <cell r="AB9">
            <v>47.3</v>
          </cell>
        </row>
        <row r="10">
          <cell r="Z10">
            <v>3.18</v>
          </cell>
          <cell r="AA10">
            <v>566</v>
          </cell>
          <cell r="AB10">
            <v>4.8</v>
          </cell>
        </row>
        <row r="11">
          <cell r="Z11">
            <v>52.35</v>
          </cell>
          <cell r="AA11">
            <v>3257</v>
          </cell>
          <cell r="AB11">
            <v>49.3</v>
          </cell>
        </row>
        <row r="12">
          <cell r="Z12">
            <v>10.9</v>
          </cell>
          <cell r="AA12">
            <v>781</v>
          </cell>
          <cell r="AB12">
            <v>11.6</v>
          </cell>
        </row>
        <row r="13">
          <cell r="Z13">
            <v>4.18</v>
          </cell>
          <cell r="AA13">
            <v>314</v>
          </cell>
          <cell r="AB13">
            <v>4.95</v>
          </cell>
        </row>
        <row r="14">
          <cell r="Z14">
            <v>0.67</v>
          </cell>
          <cell r="AA14">
            <v>296</v>
          </cell>
          <cell r="AB14">
            <v>2.2999999999999998</v>
          </cell>
        </row>
        <row r="15">
          <cell r="Z15">
            <v>16.510000000000002</v>
          </cell>
          <cell r="AA15">
            <v>927</v>
          </cell>
          <cell r="AB15">
            <v>15.4</v>
          </cell>
        </row>
        <row r="16">
          <cell r="Z16">
            <v>19.28</v>
          </cell>
          <cell r="AA16">
            <v>1255</v>
          </cell>
          <cell r="AB16">
            <v>23.9</v>
          </cell>
        </row>
        <row r="17">
          <cell r="Z17">
            <v>2.02</v>
          </cell>
          <cell r="AA17">
            <v>186</v>
          </cell>
          <cell r="AB17">
            <v>2</v>
          </cell>
        </row>
        <row r="18">
          <cell r="Z18">
            <v>6.96</v>
          </cell>
          <cell r="AA18">
            <v>823</v>
          </cell>
          <cell r="AB18">
            <v>6.8</v>
          </cell>
        </row>
        <row r="19">
          <cell r="Z19">
            <v>0.87</v>
          </cell>
          <cell r="AA19">
            <v>120</v>
          </cell>
          <cell r="AB19">
            <v>1.4</v>
          </cell>
        </row>
        <row r="20">
          <cell r="Z20">
            <v>5.2</v>
          </cell>
          <cell r="AA20">
            <v>993</v>
          </cell>
          <cell r="AB20">
            <v>8.3000000000000007</v>
          </cell>
        </row>
        <row r="21">
          <cell r="Z21">
            <v>3.51</v>
          </cell>
          <cell r="AA21">
            <v>805</v>
          </cell>
          <cell r="AB21">
            <v>13.6</v>
          </cell>
        </row>
        <row r="22">
          <cell r="Z22">
            <v>0.4</v>
          </cell>
          <cell r="AA22">
            <v>242</v>
          </cell>
          <cell r="AB22">
            <v>1.5</v>
          </cell>
        </row>
        <row r="23">
          <cell r="Z23">
            <v>213.27</v>
          </cell>
          <cell r="AA23">
            <v>10626</v>
          </cell>
          <cell r="AB23">
            <v>206.7</v>
          </cell>
        </row>
        <row r="24">
          <cell r="Z24">
            <v>0</v>
          </cell>
          <cell r="AA24">
            <v>501</v>
          </cell>
          <cell r="AB24">
            <v>8</v>
          </cell>
        </row>
        <row r="25">
          <cell r="Z25">
            <v>104.3</v>
          </cell>
          <cell r="AA25">
            <v>3958</v>
          </cell>
          <cell r="AB25">
            <v>70.2</v>
          </cell>
        </row>
        <row r="26">
          <cell r="Z26">
            <v>127.72</v>
          </cell>
          <cell r="AA26">
            <v>7266</v>
          </cell>
          <cell r="AB26">
            <v>123.5</v>
          </cell>
        </row>
        <row r="27">
          <cell r="Z27">
            <v>12</v>
          </cell>
          <cell r="AA27">
            <v>760</v>
          </cell>
          <cell r="AB27">
            <v>13.2</v>
          </cell>
        </row>
        <row r="28">
          <cell r="Z28">
            <v>43.68</v>
          </cell>
          <cell r="AA28">
            <v>3207</v>
          </cell>
          <cell r="AB28">
            <v>43.8</v>
          </cell>
        </row>
        <row r="29">
          <cell r="Z29">
            <v>114.6</v>
          </cell>
          <cell r="AA29">
            <v>9037</v>
          </cell>
          <cell r="AB29">
            <v>140.4</v>
          </cell>
        </row>
        <row r="30">
          <cell r="Z30">
            <v>8.58</v>
          </cell>
          <cell r="AA30">
            <v>557</v>
          </cell>
          <cell r="AB30">
            <v>7.4</v>
          </cell>
        </row>
        <row r="31">
          <cell r="Z31">
            <v>35.130000000000003</v>
          </cell>
          <cell r="AA31">
            <v>1800</v>
          </cell>
          <cell r="AB31">
            <v>30</v>
          </cell>
        </row>
        <row r="32">
          <cell r="Z32">
            <v>0.97</v>
          </cell>
          <cell r="AA32">
            <v>92</v>
          </cell>
          <cell r="AB32">
            <v>0.84</v>
          </cell>
        </row>
        <row r="33">
          <cell r="Z33">
            <v>45.26</v>
          </cell>
          <cell r="AA33">
            <v>3214</v>
          </cell>
          <cell r="AB33">
            <v>57.4</v>
          </cell>
        </row>
        <row r="34">
          <cell r="Z34">
            <v>9.3000000000000007</v>
          </cell>
          <cell r="AA34">
            <v>724</v>
          </cell>
          <cell r="AB34">
            <v>10.9</v>
          </cell>
        </row>
        <row r="35">
          <cell r="Z35">
            <v>20.7</v>
          </cell>
          <cell r="AA35">
            <v>2034</v>
          </cell>
          <cell r="AB35">
            <v>22.3</v>
          </cell>
        </row>
        <row r="36">
          <cell r="Z36">
            <v>0</v>
          </cell>
          <cell r="AA36">
            <v>0</v>
          </cell>
          <cell r="AB36">
            <v>0</v>
          </cell>
        </row>
        <row r="37">
          <cell r="Z37">
            <v>1.1000000000000001</v>
          </cell>
          <cell r="AA37">
            <v>100</v>
          </cell>
          <cell r="AB37">
            <v>1.2</v>
          </cell>
        </row>
        <row r="38">
          <cell r="Z38">
            <v>201.02</v>
          </cell>
          <cell r="AA38">
            <v>7119</v>
          </cell>
          <cell r="AB38">
            <v>192.8</v>
          </cell>
        </row>
        <row r="39">
          <cell r="Z39">
            <v>8.4</v>
          </cell>
          <cell r="AA39">
            <v>440</v>
          </cell>
          <cell r="AB39">
            <v>6.9</v>
          </cell>
        </row>
        <row r="40">
          <cell r="Z40">
            <v>18.57</v>
          </cell>
          <cell r="AA40">
            <v>1783</v>
          </cell>
          <cell r="AB40">
            <v>18.5</v>
          </cell>
        </row>
        <row r="41">
          <cell r="Z41">
            <v>168.06</v>
          </cell>
          <cell r="AA41">
            <v>5395</v>
          </cell>
          <cell r="AB41">
            <v>140.1</v>
          </cell>
        </row>
        <row r="42">
          <cell r="Z42">
            <v>0</v>
          </cell>
          <cell r="AA42">
            <v>54</v>
          </cell>
          <cell r="AB42">
            <v>0.36799999999999999</v>
          </cell>
        </row>
        <row r="43">
          <cell r="Z43">
            <v>1306.3100000000002</v>
          </cell>
          <cell r="AA43">
            <v>71304</v>
          </cell>
          <cell r="AB43">
            <v>1287.6579999999999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W74"/>
  <sheetViews>
    <sheetView tabSelected="1" topLeftCell="A2" zoomScale="70" zoomScaleNormal="70" zoomScaleSheetLayoutView="80" workbookViewId="0">
      <selection activeCell="A2" sqref="A2:L65"/>
    </sheetView>
  </sheetViews>
  <sheetFormatPr defaultColWidth="7.109375" defaultRowHeight="15" x14ac:dyDescent="0.25"/>
  <cols>
    <col min="1" max="1" width="26" style="2" customWidth="1"/>
    <col min="2" max="2" width="12.109375" style="2" customWidth="1"/>
    <col min="3" max="3" width="10.33203125" style="2" customWidth="1"/>
    <col min="4" max="4" width="10.5546875" style="2" customWidth="1"/>
    <col min="5" max="5" width="11.6640625" style="2" customWidth="1"/>
    <col min="6" max="6" width="11.88671875" style="2" customWidth="1"/>
    <col min="7" max="7" width="11.5546875" style="2" customWidth="1"/>
    <col min="8" max="8" width="12.109375" style="2" customWidth="1"/>
    <col min="9" max="9" width="11.6640625" style="2" customWidth="1"/>
    <col min="10" max="10" width="11.109375" style="2" customWidth="1"/>
    <col min="11" max="11" width="12.109375" style="2" customWidth="1"/>
    <col min="12" max="12" width="20.109375" style="2" customWidth="1"/>
    <col min="13" max="13" width="9.44140625" style="2" hidden="1" customWidth="1"/>
    <col min="14" max="14" width="0.44140625" style="2" hidden="1" customWidth="1"/>
    <col min="15" max="15" width="7.5546875" style="2" hidden="1" customWidth="1"/>
    <col min="16" max="16384" width="7.109375" style="2"/>
  </cols>
  <sheetData>
    <row r="1" spans="1:23" ht="10.5" hidden="1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3" s="6" customFormat="1" ht="16.5" customHeight="1" x14ac:dyDescent="0.25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5"/>
    </row>
    <row r="3" spans="1:23" ht="14.25" customHeight="1" x14ac:dyDescent="0.25">
      <c r="A3" s="7" t="s">
        <v>66</v>
      </c>
      <c r="B3" s="7"/>
      <c r="C3" s="7"/>
      <c r="D3" s="7"/>
      <c r="E3" s="7"/>
      <c r="F3" s="7"/>
      <c r="G3" s="7"/>
      <c r="H3" s="7"/>
      <c r="I3" s="7"/>
      <c r="J3" s="7"/>
      <c r="K3" s="7"/>
      <c r="L3" s="8"/>
      <c r="M3" s="1"/>
    </row>
    <row r="4" spans="1:23" ht="17.25" customHeight="1" x14ac:dyDescent="0.25">
      <c r="A4" s="9" t="s">
        <v>67</v>
      </c>
      <c r="B4" s="9"/>
      <c r="C4" s="9"/>
      <c r="D4" s="9"/>
      <c r="E4" s="9"/>
      <c r="F4" s="10" t="s">
        <v>68</v>
      </c>
      <c r="G4" s="10"/>
      <c r="H4" s="10"/>
      <c r="I4" s="10"/>
      <c r="J4" s="10"/>
      <c r="K4" s="10"/>
      <c r="L4" s="11"/>
      <c r="M4" s="12"/>
    </row>
    <row r="5" spans="1:23" ht="15.75" customHeight="1" x14ac:dyDescent="0.25">
      <c r="A5" s="11"/>
      <c r="B5" s="11"/>
      <c r="C5" s="11"/>
      <c r="D5" s="11"/>
      <c r="E5" s="11"/>
      <c r="F5" s="11"/>
      <c r="G5" s="13"/>
      <c r="H5" s="13"/>
      <c r="I5" s="13"/>
      <c r="J5" s="11"/>
      <c r="K5" s="11"/>
      <c r="L5" s="11"/>
      <c r="M5" s="12"/>
    </row>
    <row r="6" spans="1:23" ht="36" customHeight="1" x14ac:dyDescent="0.25">
      <c r="A6" s="14" t="s">
        <v>1</v>
      </c>
      <c r="B6" s="15" t="s">
        <v>2</v>
      </c>
      <c r="C6" s="16"/>
      <c r="D6" s="17"/>
      <c r="E6" s="18" t="s">
        <v>3</v>
      </c>
      <c r="F6" s="19"/>
      <c r="G6" s="20" t="s">
        <v>4</v>
      </c>
      <c r="H6" s="21"/>
      <c r="I6" s="22"/>
      <c r="J6" s="18" t="s">
        <v>69</v>
      </c>
      <c r="K6" s="19"/>
      <c r="L6" s="23" t="s">
        <v>5</v>
      </c>
      <c r="M6" s="24" t="s">
        <v>6</v>
      </c>
      <c r="N6" s="25" t="s">
        <v>7</v>
      </c>
      <c r="O6" s="26" t="s">
        <v>8</v>
      </c>
    </row>
    <row r="7" spans="1:23" ht="18.75" customHeight="1" x14ac:dyDescent="0.25">
      <c r="A7" s="27"/>
      <c r="B7" s="28" t="s">
        <v>9</v>
      </c>
      <c r="C7" s="29" t="s">
        <v>10</v>
      </c>
      <c r="D7" s="30" t="s">
        <v>11</v>
      </c>
      <c r="E7" s="31" t="s">
        <v>70</v>
      </c>
      <c r="F7" s="32"/>
      <c r="G7" s="33">
        <v>2023</v>
      </c>
      <c r="H7" s="34" t="s">
        <v>12</v>
      </c>
      <c r="I7" s="33" t="s">
        <v>11</v>
      </c>
      <c r="J7" s="35" t="s">
        <v>13</v>
      </c>
      <c r="K7" s="36" t="s">
        <v>14</v>
      </c>
      <c r="L7" s="37"/>
      <c r="M7" s="12" t="s">
        <v>15</v>
      </c>
      <c r="N7" s="38" t="s">
        <v>16</v>
      </c>
      <c r="O7" s="39"/>
      <c r="W7" s="40"/>
    </row>
    <row r="8" spans="1:23" ht="61.5" customHeight="1" x14ac:dyDescent="0.25">
      <c r="A8" s="27"/>
      <c r="B8" s="41"/>
      <c r="C8" s="42"/>
      <c r="D8" s="43"/>
      <c r="E8" s="44" t="s">
        <v>9</v>
      </c>
      <c r="F8" s="44" t="s">
        <v>11</v>
      </c>
      <c r="G8" s="45"/>
      <c r="H8" s="46"/>
      <c r="I8" s="45"/>
      <c r="J8" s="47"/>
      <c r="K8" s="48"/>
      <c r="L8" s="49"/>
      <c r="M8" s="12"/>
      <c r="N8" s="50" t="str">
        <f>'[1]Исходный для набора'!AA7</f>
        <v>2021 год</v>
      </c>
      <c r="O8" s="39"/>
    </row>
    <row r="9" spans="1:23" ht="18" customHeight="1" x14ac:dyDescent="0.25">
      <c r="A9" s="51"/>
      <c r="B9" s="52" t="s">
        <v>17</v>
      </c>
      <c r="C9" s="53" t="s">
        <v>17</v>
      </c>
      <c r="D9" s="53" t="s">
        <v>17</v>
      </c>
      <c r="E9" s="54" t="s">
        <v>18</v>
      </c>
      <c r="F9" s="54" t="s">
        <v>18</v>
      </c>
      <c r="G9" s="15" t="s">
        <v>19</v>
      </c>
      <c r="H9" s="16"/>
      <c r="I9" s="17"/>
      <c r="J9" s="54" t="s">
        <v>17</v>
      </c>
      <c r="K9" s="54" t="s">
        <v>20</v>
      </c>
      <c r="L9" s="54" t="s">
        <v>17</v>
      </c>
      <c r="M9" s="55"/>
      <c r="N9" s="56"/>
      <c r="O9" s="57"/>
    </row>
    <row r="10" spans="1:23" ht="16.8" x14ac:dyDescent="0.25">
      <c r="A10" s="54"/>
      <c r="B10" s="58">
        <v>1</v>
      </c>
      <c r="C10" s="59">
        <v>2</v>
      </c>
      <c r="D10" s="59">
        <v>3</v>
      </c>
      <c r="E10" s="54">
        <v>4</v>
      </c>
      <c r="F10" s="54">
        <v>5</v>
      </c>
      <c r="G10" s="54">
        <v>6</v>
      </c>
      <c r="H10" s="54">
        <v>7</v>
      </c>
      <c r="I10" s="54">
        <v>8</v>
      </c>
      <c r="J10" s="54">
        <v>9</v>
      </c>
      <c r="K10" s="54">
        <v>10</v>
      </c>
      <c r="L10" s="54">
        <v>11</v>
      </c>
      <c r="M10" s="60"/>
      <c r="N10" s="61"/>
      <c r="O10" s="61"/>
    </row>
    <row r="11" spans="1:23" ht="16.8" x14ac:dyDescent="0.3">
      <c r="A11" s="62" t="s">
        <v>21</v>
      </c>
      <c r="B11" s="63">
        <v>47.48</v>
      </c>
      <c r="C11" s="63">
        <v>-0.14000000000000057</v>
      </c>
      <c r="D11" s="63">
        <v>46.2</v>
      </c>
      <c r="E11" s="64">
        <v>1855</v>
      </c>
      <c r="F11" s="64">
        <v>1841</v>
      </c>
      <c r="G11" s="63">
        <v>25.595687331536389</v>
      </c>
      <c r="H11" s="65">
        <v>-7.5471698113204866E-2</v>
      </c>
      <c r="I11" s="63">
        <v>25.095057034220535</v>
      </c>
      <c r="J11" s="63">
        <v>1.279999999999994</v>
      </c>
      <c r="K11" s="63">
        <v>0.50063029731585473</v>
      </c>
      <c r="L11" s="63">
        <v>49.63</v>
      </c>
      <c r="M11" s="66">
        <f>'[1]Исходный для набора'!Z9</f>
        <v>47.62</v>
      </c>
      <c r="N11" s="67">
        <f>'[1]Исходный для набора'!AA9</f>
        <v>2072</v>
      </c>
      <c r="O11" s="66">
        <f>'[1]Исходный для набора'!AB9</f>
        <v>47.3</v>
      </c>
    </row>
    <row r="12" spans="1:23" ht="16.8" x14ac:dyDescent="0.3">
      <c r="A12" s="62" t="s">
        <v>22</v>
      </c>
      <c r="B12" s="63">
        <v>213.89</v>
      </c>
      <c r="C12" s="63">
        <v>0.61999999999997613</v>
      </c>
      <c r="D12" s="63">
        <v>212.6</v>
      </c>
      <c r="E12" s="64">
        <v>10706</v>
      </c>
      <c r="F12" s="64">
        <v>10626</v>
      </c>
      <c r="G12" s="63">
        <v>19.978516719596488</v>
      </c>
      <c r="H12" s="65">
        <v>5.791145152251076E-2</v>
      </c>
      <c r="I12" s="63">
        <v>20.007528703180878</v>
      </c>
      <c r="J12" s="63">
        <v>1.289999999999992</v>
      </c>
      <c r="K12" s="63">
        <v>-2.9011983584389611E-2</v>
      </c>
      <c r="L12" s="63">
        <v>239.04</v>
      </c>
      <c r="M12" s="66">
        <f>'[1]Исходный для набора'!Z23</f>
        <v>213.27</v>
      </c>
      <c r="N12" s="67">
        <f>'[1]Исходный для набора'!AA23</f>
        <v>10626</v>
      </c>
      <c r="O12" s="66">
        <f>'[1]Исходный для набора'!AB23</f>
        <v>206.7</v>
      </c>
    </row>
    <row r="13" spans="1:23" ht="16.8" x14ac:dyDescent="0.3">
      <c r="A13" s="62" t="s">
        <v>23</v>
      </c>
      <c r="B13" s="63">
        <v>16.5</v>
      </c>
      <c r="C13" s="63">
        <v>-1.0000000000001563E-2</v>
      </c>
      <c r="D13" s="63">
        <v>15</v>
      </c>
      <c r="E13" s="64">
        <v>1015</v>
      </c>
      <c r="F13" s="64">
        <v>1012</v>
      </c>
      <c r="G13" s="63">
        <v>16.256157635467982</v>
      </c>
      <c r="H13" s="65">
        <v>-9.8522167487686829E-3</v>
      </c>
      <c r="I13" s="63">
        <v>14.822134387351777</v>
      </c>
      <c r="J13" s="63">
        <v>1.5</v>
      </c>
      <c r="K13" s="63">
        <v>1.4340232481162047</v>
      </c>
      <c r="L13" s="63">
        <v>12.76</v>
      </c>
      <c r="M13" s="66">
        <f>'[1]Исходный для набора'!Z15</f>
        <v>16.510000000000002</v>
      </c>
      <c r="N13" s="67">
        <f>'[1]Исходный для набора'!AA15</f>
        <v>927</v>
      </c>
      <c r="O13" s="66">
        <f>'[1]Исходный для набора'!AB15</f>
        <v>15.4</v>
      </c>
    </row>
    <row r="14" spans="1:23" ht="15" hidden="1" customHeight="1" x14ac:dyDescent="0.3">
      <c r="A14" s="62" t="s">
        <v>24</v>
      </c>
      <c r="B14" s="63">
        <v>0</v>
      </c>
      <c r="C14" s="63">
        <v>0</v>
      </c>
      <c r="D14" s="63">
        <v>0</v>
      </c>
      <c r="E14" s="64">
        <v>0</v>
      </c>
      <c r="F14" s="64">
        <v>0</v>
      </c>
      <c r="G14" s="63">
        <v>0</v>
      </c>
      <c r="H14" s="65">
        <v>0</v>
      </c>
      <c r="I14" s="63">
        <v>0</v>
      </c>
      <c r="J14" s="63">
        <v>0</v>
      </c>
      <c r="K14" s="63">
        <v>0</v>
      </c>
      <c r="L14" s="63">
        <v>0</v>
      </c>
      <c r="M14" s="66">
        <f>'[1]Исходный для набора'!Z36</f>
        <v>0</v>
      </c>
      <c r="N14" s="67">
        <f>'[1]Исходный для набора'!AA36</f>
        <v>0</v>
      </c>
      <c r="O14" s="66">
        <f>'[1]Исходный для набора'!AB36</f>
        <v>0</v>
      </c>
    </row>
    <row r="15" spans="1:23" ht="16.8" x14ac:dyDescent="0.3">
      <c r="A15" s="62" t="s">
        <v>25</v>
      </c>
      <c r="B15" s="63">
        <v>5.2</v>
      </c>
      <c r="C15" s="63">
        <v>0</v>
      </c>
      <c r="D15" s="63">
        <v>7.6</v>
      </c>
      <c r="E15" s="64">
        <v>602</v>
      </c>
      <c r="F15" s="64">
        <v>1093</v>
      </c>
      <c r="G15" s="63">
        <v>8.6378737541528245</v>
      </c>
      <c r="H15" s="65">
        <v>0</v>
      </c>
      <c r="I15" s="63">
        <v>6.9533394327538876</v>
      </c>
      <c r="J15" s="63">
        <v>-2.3999999999999995</v>
      </c>
      <c r="K15" s="63">
        <v>1.684534321398937</v>
      </c>
      <c r="L15" s="63">
        <v>4.2</v>
      </c>
      <c r="M15" s="66">
        <f>'[1]Исходный для набора'!Z20</f>
        <v>5.2</v>
      </c>
      <c r="N15" s="67">
        <f>'[1]Исходный для набора'!AA20</f>
        <v>993</v>
      </c>
      <c r="O15" s="66">
        <f>'[1]Исходный для набора'!AB20</f>
        <v>8.3000000000000007</v>
      </c>
    </row>
    <row r="16" spans="1:23" ht="16.8" x14ac:dyDescent="0.3">
      <c r="A16" s="62" t="s">
        <v>26</v>
      </c>
      <c r="B16" s="63">
        <v>8.58</v>
      </c>
      <c r="C16" s="63">
        <v>0</v>
      </c>
      <c r="D16" s="63">
        <v>7.6</v>
      </c>
      <c r="E16" s="64">
        <v>674</v>
      </c>
      <c r="F16" s="64">
        <v>631</v>
      </c>
      <c r="G16" s="63">
        <v>12.729970326409495</v>
      </c>
      <c r="H16" s="65">
        <v>0</v>
      </c>
      <c r="I16" s="63">
        <v>12.044374009508715</v>
      </c>
      <c r="J16" s="63">
        <v>0.98000000000000043</v>
      </c>
      <c r="K16" s="63">
        <v>0.68559631690077971</v>
      </c>
      <c r="L16" s="63">
        <v>5.66</v>
      </c>
      <c r="M16" s="66">
        <f>'[1]Исходный для набора'!Z30</f>
        <v>8.58</v>
      </c>
      <c r="N16" s="67">
        <f>'[1]Исходный для набора'!AA30</f>
        <v>557</v>
      </c>
      <c r="O16" s="66">
        <f>'[1]Исходный для набора'!AB30</f>
        <v>7.4</v>
      </c>
    </row>
    <row r="17" spans="1:21" ht="16.8" x14ac:dyDescent="0.3">
      <c r="A17" s="62" t="s">
        <v>27</v>
      </c>
      <c r="B17" s="63">
        <v>3.5</v>
      </c>
      <c r="C17" s="63">
        <v>-9.9999999999997868E-3</v>
      </c>
      <c r="D17" s="63">
        <v>7.4</v>
      </c>
      <c r="E17" s="64">
        <v>436</v>
      </c>
      <c r="F17" s="64">
        <v>464</v>
      </c>
      <c r="G17" s="63">
        <v>8.0275229357798175</v>
      </c>
      <c r="H17" s="65">
        <v>-2.2935779816512181E-2</v>
      </c>
      <c r="I17" s="63">
        <v>15.948275862068966</v>
      </c>
      <c r="J17" s="63">
        <v>-3.9000000000000004</v>
      </c>
      <c r="K17" s="63">
        <v>-7.9207529262891487</v>
      </c>
      <c r="L17" s="63">
        <v>1.01</v>
      </c>
      <c r="M17" s="66">
        <f>'[1]Исходный для набора'!Z21</f>
        <v>3.51</v>
      </c>
      <c r="N17" s="67">
        <f>'[1]Исходный для набора'!AA21</f>
        <v>805</v>
      </c>
      <c r="O17" s="66">
        <f>'[1]Исходный для набора'!AB21</f>
        <v>13.6</v>
      </c>
    </row>
    <row r="18" spans="1:21" ht="16.8" x14ac:dyDescent="0.3">
      <c r="A18" s="62" t="s">
        <v>28</v>
      </c>
      <c r="B18" s="63">
        <v>45.26</v>
      </c>
      <c r="C18" s="63">
        <v>0</v>
      </c>
      <c r="D18" s="63">
        <v>45.9</v>
      </c>
      <c r="E18" s="64">
        <v>2476</v>
      </c>
      <c r="F18" s="64">
        <v>2726</v>
      </c>
      <c r="G18" s="63">
        <v>18.279483037156705</v>
      </c>
      <c r="H18" s="65">
        <v>0</v>
      </c>
      <c r="I18" s="63">
        <v>16.837857666911226</v>
      </c>
      <c r="J18" s="63">
        <v>-0.64000000000000057</v>
      </c>
      <c r="K18" s="63">
        <v>1.4416253702454789</v>
      </c>
      <c r="L18" s="63">
        <v>49.23</v>
      </c>
      <c r="M18" s="66">
        <f>'[1]Исходный для набора'!Z33</f>
        <v>45.26</v>
      </c>
      <c r="N18" s="67">
        <f>'[1]Исходный для набора'!AA33</f>
        <v>3214</v>
      </c>
      <c r="O18" s="66">
        <f>'[1]Исходный для набора'!AB33</f>
        <v>57.4</v>
      </c>
    </row>
    <row r="19" spans="1:21" ht="16.8" x14ac:dyDescent="0.3">
      <c r="A19" s="62" t="s">
        <v>29</v>
      </c>
      <c r="B19" s="63">
        <v>9.39</v>
      </c>
      <c r="C19" s="63">
        <v>8.9999999999999858E-2</v>
      </c>
      <c r="D19" s="63">
        <v>10.4</v>
      </c>
      <c r="E19" s="64">
        <v>677</v>
      </c>
      <c r="F19" s="64">
        <v>798</v>
      </c>
      <c r="G19" s="63">
        <v>13.870014771048746</v>
      </c>
      <c r="H19" s="65">
        <v>0.13293943870014857</v>
      </c>
      <c r="I19" s="63">
        <v>13.032581453634085</v>
      </c>
      <c r="J19" s="63">
        <v>-1.0099999999999998</v>
      </c>
      <c r="K19" s="63">
        <v>0.83743331741466065</v>
      </c>
      <c r="L19" s="63">
        <v>7.73</v>
      </c>
      <c r="M19" s="66">
        <f>'[1]Исходный для набора'!Z34</f>
        <v>9.3000000000000007</v>
      </c>
      <c r="N19" s="67">
        <f>'[1]Исходный для набора'!AA34</f>
        <v>724</v>
      </c>
      <c r="O19" s="66">
        <f>'[1]Исходный для набора'!AB34</f>
        <v>10.9</v>
      </c>
      <c r="U19" s="68"/>
    </row>
    <row r="20" spans="1:21" ht="16.8" x14ac:dyDescent="0.3">
      <c r="A20" s="62" t="s">
        <v>30</v>
      </c>
      <c r="B20" s="63">
        <v>8.4</v>
      </c>
      <c r="C20" s="63">
        <v>0</v>
      </c>
      <c r="D20" s="63">
        <v>8</v>
      </c>
      <c r="E20" s="64">
        <v>440</v>
      </c>
      <c r="F20" s="64">
        <v>440</v>
      </c>
      <c r="G20" s="63">
        <v>19.090909090909093</v>
      </c>
      <c r="H20" s="65">
        <v>0</v>
      </c>
      <c r="I20" s="63">
        <v>18.18181818181818</v>
      </c>
      <c r="J20" s="63">
        <v>0.40000000000000036</v>
      </c>
      <c r="K20" s="63">
        <v>0.90909090909091361</v>
      </c>
      <c r="L20" s="63">
        <v>7.7</v>
      </c>
      <c r="M20" s="66">
        <f>'[1]Исходный для набора'!Z39</f>
        <v>8.4</v>
      </c>
      <c r="N20" s="67">
        <f>'[1]Исходный для набора'!AA39</f>
        <v>440</v>
      </c>
      <c r="O20" s="66">
        <f>'[1]Исходный для набора'!AB39</f>
        <v>6.9</v>
      </c>
    </row>
    <row r="21" spans="1:21" ht="16.8" x14ac:dyDescent="0.3">
      <c r="A21" s="69" t="s">
        <v>31</v>
      </c>
      <c r="B21" s="70">
        <v>358.19999999999993</v>
      </c>
      <c r="C21" s="70">
        <v>0.55000000000001137</v>
      </c>
      <c r="D21" s="70">
        <v>360.7</v>
      </c>
      <c r="E21" s="71">
        <v>18881</v>
      </c>
      <c r="F21" s="71">
        <v>19631</v>
      </c>
      <c r="G21" s="70">
        <v>18.971452783221224</v>
      </c>
      <c r="H21" s="72">
        <v>2.9129813039567409E-2</v>
      </c>
      <c r="I21" s="70">
        <v>18.37400030563904</v>
      </c>
      <c r="J21" s="70">
        <v>-2.5000000000000568</v>
      </c>
      <c r="K21" s="73">
        <v>0.59745247758218412</v>
      </c>
      <c r="L21" s="70">
        <v>376.96000000000004</v>
      </c>
      <c r="M21" s="66">
        <f>SUM(M11:M20)</f>
        <v>357.64999999999992</v>
      </c>
      <c r="N21" s="74">
        <f>SUM(N11:N20)</f>
        <v>20358</v>
      </c>
      <c r="O21" s="75">
        <f>SUM(O11:O20)</f>
        <v>373.89999999999992</v>
      </c>
    </row>
    <row r="22" spans="1:21" ht="16.8" x14ac:dyDescent="0.3">
      <c r="A22" s="69"/>
      <c r="B22" s="70"/>
      <c r="C22" s="70"/>
      <c r="D22" s="70"/>
      <c r="E22" s="71"/>
      <c r="F22" s="71"/>
      <c r="G22" s="70"/>
      <c r="H22" s="72"/>
      <c r="I22" s="70"/>
      <c r="J22" s="70"/>
      <c r="K22" s="70"/>
      <c r="L22" s="70"/>
      <c r="M22" s="66"/>
      <c r="N22" s="74"/>
      <c r="O22" s="75"/>
    </row>
    <row r="23" spans="1:21" ht="16.8" x14ac:dyDescent="0.3">
      <c r="A23" s="62" t="s">
        <v>32</v>
      </c>
      <c r="B23" s="63">
        <v>10.84</v>
      </c>
      <c r="C23" s="63">
        <v>-6.0000000000000497E-2</v>
      </c>
      <c r="D23" s="63">
        <v>10.199999999999999</v>
      </c>
      <c r="E23" s="64">
        <v>678</v>
      </c>
      <c r="F23" s="64">
        <v>740</v>
      </c>
      <c r="G23" s="63">
        <v>15.9882005899705</v>
      </c>
      <c r="H23" s="65">
        <v>-8.8495575221241296E-2</v>
      </c>
      <c r="I23" s="63">
        <v>13.783783783783784</v>
      </c>
      <c r="J23" s="63">
        <v>0.64000000000000057</v>
      </c>
      <c r="K23" s="63">
        <v>2.2044168061867158</v>
      </c>
      <c r="L23" s="63">
        <v>10.4</v>
      </c>
      <c r="M23" s="66">
        <f>'[1]Исходный для набора'!Z12</f>
        <v>10.9</v>
      </c>
      <c r="N23" s="67">
        <f>'[1]Исходный для набора'!AA12</f>
        <v>781</v>
      </c>
      <c r="O23" s="66">
        <f>'[1]Исходный для набора'!AB12</f>
        <v>11.6</v>
      </c>
    </row>
    <row r="24" spans="1:21" ht="16.8" x14ac:dyDescent="0.3">
      <c r="A24" s="62" t="s">
        <v>33</v>
      </c>
      <c r="B24" s="63">
        <v>55.19</v>
      </c>
      <c r="C24" s="63">
        <v>2.8399999999999963</v>
      </c>
      <c r="D24" s="63">
        <v>51</v>
      </c>
      <c r="E24" s="64">
        <v>3333</v>
      </c>
      <c r="F24" s="64">
        <v>3333</v>
      </c>
      <c r="G24" s="63">
        <v>16.558655865586559</v>
      </c>
      <c r="H24" s="65">
        <v>0.85208520852085101</v>
      </c>
      <c r="I24" s="63">
        <v>15.301530153015301</v>
      </c>
      <c r="J24" s="63">
        <v>4.1899999999999977</v>
      </c>
      <c r="K24" s="63">
        <v>1.2571257125712574</v>
      </c>
      <c r="L24" s="63">
        <v>50.1</v>
      </c>
      <c r="M24" s="66">
        <f>'[1]Исходный для набора'!Z11</f>
        <v>52.35</v>
      </c>
      <c r="N24" s="67">
        <f>'[1]Исходный для набора'!AA11</f>
        <v>3257</v>
      </c>
      <c r="O24" s="66">
        <f>'[1]Исходный для набора'!AB11</f>
        <v>49.3</v>
      </c>
    </row>
    <row r="25" spans="1:21" ht="16.8" x14ac:dyDescent="0.3">
      <c r="A25" s="62" t="s">
        <v>34</v>
      </c>
      <c r="B25" s="63">
        <v>19.190000000000001</v>
      </c>
      <c r="C25" s="63">
        <v>-1.509999999999998</v>
      </c>
      <c r="D25" s="63">
        <v>11.7</v>
      </c>
      <c r="E25" s="64">
        <v>1234</v>
      </c>
      <c r="F25" s="64">
        <v>1051</v>
      </c>
      <c r="G25" s="63">
        <v>15.551053484602919</v>
      </c>
      <c r="H25" s="65">
        <v>-1.2236628849270641</v>
      </c>
      <c r="I25" s="63">
        <v>11.132254995242626</v>
      </c>
      <c r="J25" s="63">
        <v>7.490000000000002</v>
      </c>
      <c r="K25" s="63">
        <v>4.4187984893602934</v>
      </c>
      <c r="L25" s="63">
        <v>21.2</v>
      </c>
      <c r="M25" s="66">
        <f>'[1]Исходный для набора'!Z35</f>
        <v>20.7</v>
      </c>
      <c r="N25" s="67">
        <f>'[1]Исходный для набора'!AA35</f>
        <v>2034</v>
      </c>
      <c r="O25" s="66">
        <f>'[1]Исходный для набора'!AB35</f>
        <v>22.3</v>
      </c>
    </row>
    <row r="26" spans="1:21" ht="16.8" x14ac:dyDescent="0.3">
      <c r="A26" s="62" t="s">
        <v>35</v>
      </c>
      <c r="B26" s="63">
        <v>19.25</v>
      </c>
      <c r="C26" s="63">
        <v>-3.0000000000001137E-2</v>
      </c>
      <c r="D26" s="63">
        <v>18.2</v>
      </c>
      <c r="E26" s="64">
        <v>1308</v>
      </c>
      <c r="F26" s="64">
        <v>1262</v>
      </c>
      <c r="G26" s="63">
        <v>14.717125382262996</v>
      </c>
      <c r="H26" s="65">
        <v>-2.2935779816515733E-2</v>
      </c>
      <c r="I26" s="63">
        <v>14.421553090332804</v>
      </c>
      <c r="J26" s="63">
        <v>1.0500000000000007</v>
      </c>
      <c r="K26" s="63">
        <v>0.29557229193019197</v>
      </c>
      <c r="L26" s="63">
        <v>21.19</v>
      </c>
      <c r="M26" s="66">
        <f>'[1]Исходный для набора'!Z16</f>
        <v>19.28</v>
      </c>
      <c r="N26" s="67">
        <f>'[1]Исходный для набора'!AA16</f>
        <v>1255</v>
      </c>
      <c r="O26" s="66">
        <f>'[1]Исходный для набора'!AB16</f>
        <v>23.9</v>
      </c>
    </row>
    <row r="27" spans="1:21" ht="16.8" x14ac:dyDescent="0.3">
      <c r="A27" s="62" t="s">
        <v>36</v>
      </c>
      <c r="B27" s="63">
        <v>4.18</v>
      </c>
      <c r="C27" s="63">
        <v>0</v>
      </c>
      <c r="D27" s="63">
        <v>4.3</v>
      </c>
      <c r="E27" s="64">
        <v>382</v>
      </c>
      <c r="F27" s="64">
        <v>378</v>
      </c>
      <c r="G27" s="63">
        <v>10.94240837696335</v>
      </c>
      <c r="H27" s="65">
        <v>0</v>
      </c>
      <c r="I27" s="63">
        <v>11.375661375661375</v>
      </c>
      <c r="J27" s="63">
        <v>-0.12000000000000011</v>
      </c>
      <c r="K27" s="63">
        <v>-0.43325299869802514</v>
      </c>
      <c r="L27" s="63">
        <v>3.62</v>
      </c>
      <c r="M27" s="66">
        <f>'[1]Исходный для набора'!Z13</f>
        <v>4.18</v>
      </c>
      <c r="N27" s="67">
        <f>'[1]Исходный для набора'!AA13</f>
        <v>314</v>
      </c>
      <c r="O27" s="66">
        <f>'[1]Исходный для набора'!AB13</f>
        <v>4.95</v>
      </c>
    </row>
    <row r="28" spans="1:21" ht="16.8" x14ac:dyDescent="0.3">
      <c r="A28" s="62" t="s">
        <v>37</v>
      </c>
      <c r="B28" s="63">
        <v>12.1</v>
      </c>
      <c r="C28" s="63">
        <v>9.9999999999999645E-2</v>
      </c>
      <c r="D28" s="63">
        <v>14.1</v>
      </c>
      <c r="E28" s="64">
        <v>760</v>
      </c>
      <c r="F28" s="64">
        <v>760</v>
      </c>
      <c r="G28" s="63">
        <v>15.921052631578947</v>
      </c>
      <c r="H28" s="65">
        <v>0.13157894736841946</v>
      </c>
      <c r="I28" s="63">
        <v>18.55263157894737</v>
      </c>
      <c r="J28" s="63">
        <v>-2</v>
      </c>
      <c r="K28" s="63">
        <v>-2.631578947368423</v>
      </c>
      <c r="L28" s="63">
        <v>14.6</v>
      </c>
      <c r="M28" s="66">
        <f>'[1]Исходный для набора'!Z27</f>
        <v>12</v>
      </c>
      <c r="N28" s="67">
        <f>'[1]Исходный для набора'!AA27</f>
        <v>760</v>
      </c>
      <c r="O28" s="66">
        <f>'[1]Исходный для набора'!AB27</f>
        <v>13.2</v>
      </c>
    </row>
    <row r="29" spans="1:21" s="76" customFormat="1" ht="14.25" customHeight="1" x14ac:dyDescent="0.3">
      <c r="A29" s="69" t="s">
        <v>31</v>
      </c>
      <c r="B29" s="70">
        <v>120.75</v>
      </c>
      <c r="C29" s="70">
        <v>1.3400000000000034</v>
      </c>
      <c r="D29" s="70">
        <v>109.5</v>
      </c>
      <c r="E29" s="71">
        <v>7695</v>
      </c>
      <c r="F29" s="71">
        <v>7524</v>
      </c>
      <c r="G29" s="70">
        <v>15.692007797270955</v>
      </c>
      <c r="H29" s="72">
        <v>0.174139051332034</v>
      </c>
      <c r="I29" s="70">
        <v>14.553429027113239</v>
      </c>
      <c r="J29" s="70">
        <v>11.25</v>
      </c>
      <c r="K29" s="73">
        <v>1.1385787701577161</v>
      </c>
      <c r="L29" s="70">
        <v>121.11</v>
      </c>
      <c r="M29" s="75">
        <f>SUM(M23:M28)</f>
        <v>119.41</v>
      </c>
      <c r="N29" s="74">
        <f>SUM(N23:N28)</f>
        <v>8401</v>
      </c>
      <c r="O29" s="75">
        <f>SUM(O23:O28)</f>
        <v>125.25</v>
      </c>
    </row>
    <row r="30" spans="1:21" s="76" customFormat="1" ht="14.25" customHeight="1" x14ac:dyDescent="0.3">
      <c r="A30" s="69"/>
      <c r="B30" s="70"/>
      <c r="C30" s="70"/>
      <c r="D30" s="70"/>
      <c r="E30" s="71"/>
      <c r="F30" s="71"/>
      <c r="G30" s="70"/>
      <c r="H30" s="72"/>
      <c r="I30" s="70"/>
      <c r="J30" s="70"/>
      <c r="K30" s="70"/>
      <c r="L30" s="70"/>
      <c r="M30" s="75"/>
      <c r="N30" s="74"/>
      <c r="O30" s="75"/>
    </row>
    <row r="31" spans="1:21" ht="14.25" customHeight="1" x14ac:dyDescent="0.3">
      <c r="A31" s="62" t="s">
        <v>38</v>
      </c>
      <c r="B31" s="63">
        <v>3.18</v>
      </c>
      <c r="C31" s="63">
        <v>0</v>
      </c>
      <c r="D31" s="63">
        <v>3.72</v>
      </c>
      <c r="E31" s="64">
        <v>417</v>
      </c>
      <c r="F31" s="64">
        <v>363</v>
      </c>
      <c r="G31" s="63">
        <v>7.6258992805755392</v>
      </c>
      <c r="H31" s="65">
        <v>0</v>
      </c>
      <c r="I31" s="63">
        <v>10.247933884297522</v>
      </c>
      <c r="J31" s="63">
        <v>-0.54</v>
      </c>
      <c r="K31" s="63">
        <v>-2.6220346037219828</v>
      </c>
      <c r="L31" s="63">
        <v>2.78</v>
      </c>
      <c r="M31" s="66">
        <f>'[1]Исходный для набора'!Z10</f>
        <v>3.18</v>
      </c>
      <c r="N31" s="67">
        <f>'[1]Исходный для набора'!AA10</f>
        <v>566</v>
      </c>
      <c r="O31" s="66">
        <f>'[1]Исходный для набора'!AB10</f>
        <v>4.8</v>
      </c>
    </row>
    <row r="32" spans="1:21" ht="16.8" x14ac:dyDescent="0.3">
      <c r="A32" s="62" t="s">
        <v>39</v>
      </c>
      <c r="B32" s="63">
        <v>0.44</v>
      </c>
      <c r="C32" s="63">
        <v>-0.23000000000000004</v>
      </c>
      <c r="D32" s="63">
        <v>0.8</v>
      </c>
      <c r="E32" s="64">
        <v>101</v>
      </c>
      <c r="F32" s="64">
        <v>60</v>
      </c>
      <c r="G32" s="63">
        <v>4.3564356435643568</v>
      </c>
      <c r="H32" s="65">
        <v>-2.2772277227722775</v>
      </c>
      <c r="I32" s="63">
        <v>13.333333333333334</v>
      </c>
      <c r="J32" s="63">
        <v>-0.36000000000000004</v>
      </c>
      <c r="K32" s="63">
        <v>-8.9768976897689772</v>
      </c>
      <c r="L32" s="63">
        <v>0.56000000000000005</v>
      </c>
      <c r="M32" s="66">
        <f>'[1]Исходный для набора'!Z14</f>
        <v>0.67</v>
      </c>
      <c r="N32" s="67">
        <f>'[1]Исходный для набора'!AA14</f>
        <v>296</v>
      </c>
      <c r="O32" s="66">
        <f>'[1]Исходный для набора'!AB14</f>
        <v>2.2999999999999998</v>
      </c>
    </row>
    <row r="33" spans="1:15" ht="16.8" x14ac:dyDescent="0.3">
      <c r="A33" s="62" t="s">
        <v>40</v>
      </c>
      <c r="B33" s="63">
        <v>1.1000000000000001</v>
      </c>
      <c r="C33" s="63">
        <v>0</v>
      </c>
      <c r="D33" s="63">
        <v>1.2</v>
      </c>
      <c r="E33" s="64">
        <v>100</v>
      </c>
      <c r="F33" s="64">
        <v>100</v>
      </c>
      <c r="G33" s="63">
        <v>11.000000000000002</v>
      </c>
      <c r="H33" s="65">
        <v>0</v>
      </c>
      <c r="I33" s="63">
        <v>12</v>
      </c>
      <c r="J33" s="63">
        <v>-9.9999999999999867E-2</v>
      </c>
      <c r="K33" s="63">
        <v>-0.99999999999999822</v>
      </c>
      <c r="L33" s="63">
        <v>0.55000000000000004</v>
      </c>
      <c r="M33" s="66">
        <f>'[1]Исходный для набора'!Z37</f>
        <v>1.1000000000000001</v>
      </c>
      <c r="N33" s="67">
        <f>'[1]Исходный для набора'!AA37</f>
        <v>100</v>
      </c>
      <c r="O33" s="66">
        <f>'[1]Исходный для набора'!AB37</f>
        <v>1.2</v>
      </c>
    </row>
    <row r="34" spans="1:15" ht="16.8" x14ac:dyDescent="0.3">
      <c r="A34" s="62" t="s">
        <v>41</v>
      </c>
      <c r="B34" s="63">
        <v>115</v>
      </c>
      <c r="C34" s="63">
        <v>0.40000000000000568</v>
      </c>
      <c r="D34" s="63">
        <v>99.9</v>
      </c>
      <c r="E34" s="64">
        <v>4971</v>
      </c>
      <c r="F34" s="64">
        <v>5451</v>
      </c>
      <c r="G34" s="63">
        <v>23.134178233755783</v>
      </c>
      <c r="H34" s="65">
        <v>8.0466706900022444E-2</v>
      </c>
      <c r="I34" s="63">
        <v>18.326912493120528</v>
      </c>
      <c r="J34" s="63">
        <v>15.099999999999994</v>
      </c>
      <c r="K34" s="63">
        <v>4.8072657406352555</v>
      </c>
      <c r="L34" s="63">
        <v>124.6</v>
      </c>
      <c r="M34" s="66">
        <f>'[1]Исходный для набора'!Z29</f>
        <v>114.6</v>
      </c>
      <c r="N34" s="67">
        <f>'[1]Исходный для набора'!AA29</f>
        <v>9037</v>
      </c>
      <c r="O34" s="66">
        <f>'[1]Исходный для набора'!AB29</f>
        <v>140.4</v>
      </c>
    </row>
    <row r="35" spans="1:15" ht="16.8" x14ac:dyDescent="0.3">
      <c r="A35" s="62" t="s">
        <v>42</v>
      </c>
      <c r="B35" s="63">
        <v>202.93</v>
      </c>
      <c r="C35" s="63">
        <v>1.9099999999999966</v>
      </c>
      <c r="D35" s="63">
        <v>191.1</v>
      </c>
      <c r="E35" s="64">
        <v>7274</v>
      </c>
      <c r="F35" s="64">
        <v>7269</v>
      </c>
      <c r="G35" s="63">
        <v>27.897992851251033</v>
      </c>
      <c r="H35" s="65">
        <v>0.26257904866648474</v>
      </c>
      <c r="I35" s="63">
        <v>26.289723483285183</v>
      </c>
      <c r="J35" s="63">
        <v>11.830000000000013</v>
      </c>
      <c r="K35" s="63">
        <v>1.6082693679658497</v>
      </c>
      <c r="L35" s="63">
        <v>198.76</v>
      </c>
      <c r="M35" s="66">
        <f>'[1]Исходный для набора'!Z38</f>
        <v>201.02</v>
      </c>
      <c r="N35" s="67">
        <f>'[1]Исходный для набора'!AA38</f>
        <v>7119</v>
      </c>
      <c r="O35" s="66">
        <f>'[1]Исходный для набора'!AB38</f>
        <v>192.8</v>
      </c>
    </row>
    <row r="36" spans="1:15" ht="16.8" x14ac:dyDescent="0.3">
      <c r="A36" s="62" t="s">
        <v>43</v>
      </c>
      <c r="B36" s="63">
        <v>20.010000000000002</v>
      </c>
      <c r="C36" s="63">
        <v>1.4400000000000013</v>
      </c>
      <c r="D36" s="63">
        <v>20.100000000000001</v>
      </c>
      <c r="E36" s="64">
        <v>1413</v>
      </c>
      <c r="F36" s="64">
        <v>1426</v>
      </c>
      <c r="G36" s="63">
        <v>14.161358811040341</v>
      </c>
      <c r="H36" s="65">
        <v>1.0191082802547786</v>
      </c>
      <c r="I36" s="63">
        <v>14.095371669004209</v>
      </c>
      <c r="J36" s="63">
        <v>-8.9999999999999858E-2</v>
      </c>
      <c r="K36" s="63">
        <v>6.5987142036131985E-2</v>
      </c>
      <c r="L36" s="63">
        <v>20.81</v>
      </c>
      <c r="M36" s="66">
        <f>'[1]Исходный для набора'!Z40</f>
        <v>18.57</v>
      </c>
      <c r="N36" s="67">
        <f>'[1]Исходный для набора'!AA40</f>
        <v>1783</v>
      </c>
      <c r="O36" s="66">
        <f>'[1]Исходный для набора'!AB40</f>
        <v>18.5</v>
      </c>
    </row>
    <row r="37" spans="1:15" ht="16.8" x14ac:dyDescent="0.3">
      <c r="A37" s="62" t="s">
        <v>44</v>
      </c>
      <c r="B37" s="63">
        <v>36.11</v>
      </c>
      <c r="C37" s="63">
        <v>0.97999999999999687</v>
      </c>
      <c r="D37" s="63">
        <v>33</v>
      </c>
      <c r="E37" s="64">
        <v>1593</v>
      </c>
      <c r="F37" s="64">
        <v>1500</v>
      </c>
      <c r="G37" s="63">
        <v>22.667922159447585</v>
      </c>
      <c r="H37" s="65">
        <v>0.61519146264908997</v>
      </c>
      <c r="I37" s="63">
        <v>22</v>
      </c>
      <c r="J37" s="63">
        <v>3.1099999999999994</v>
      </c>
      <c r="K37" s="63">
        <v>0.66792215944758482</v>
      </c>
      <c r="L37" s="63">
        <v>38.24</v>
      </c>
      <c r="M37" s="66">
        <f>'[1]Исходный для набора'!Z31</f>
        <v>35.130000000000003</v>
      </c>
      <c r="N37" s="67">
        <f>'[1]Исходный для набора'!AA31</f>
        <v>1800</v>
      </c>
      <c r="O37" s="66">
        <f>'[1]Исходный для набора'!AB31</f>
        <v>30</v>
      </c>
    </row>
    <row r="38" spans="1:15" s="76" customFormat="1" ht="16.8" x14ac:dyDescent="0.3">
      <c r="A38" s="69" t="s">
        <v>31</v>
      </c>
      <c r="B38" s="70">
        <v>378.77</v>
      </c>
      <c r="C38" s="70">
        <v>4.5</v>
      </c>
      <c r="D38" s="70">
        <v>349.82000000000005</v>
      </c>
      <c r="E38" s="71">
        <v>15869</v>
      </c>
      <c r="F38" s="71">
        <v>16169</v>
      </c>
      <c r="G38" s="70">
        <v>23.868548742831933</v>
      </c>
      <c r="H38" s="72">
        <v>0.28357174365114091</v>
      </c>
      <c r="I38" s="70">
        <v>21.63522790525079</v>
      </c>
      <c r="J38" s="70">
        <v>28.949999999999932</v>
      </c>
      <c r="K38" s="73">
        <v>2.2333208375811431</v>
      </c>
      <c r="L38" s="70">
        <v>386.3</v>
      </c>
      <c r="M38" s="75">
        <f>SUM(M31:M37)</f>
        <v>374.27</v>
      </c>
      <c r="N38" s="74">
        <f>SUM(N31:N37)</f>
        <v>20701</v>
      </c>
      <c r="O38" s="75">
        <f>SUM(O31:O37)</f>
        <v>390</v>
      </c>
    </row>
    <row r="39" spans="1:15" s="76" customFormat="1" ht="16.8" x14ac:dyDescent="0.3">
      <c r="A39" s="69"/>
      <c r="B39" s="70"/>
      <c r="C39" s="70"/>
      <c r="D39" s="70"/>
      <c r="E39" s="71"/>
      <c r="F39" s="71"/>
      <c r="G39" s="70"/>
      <c r="H39" s="72"/>
      <c r="I39" s="70"/>
      <c r="J39" s="70"/>
      <c r="K39" s="70"/>
      <c r="L39" s="70"/>
      <c r="M39" s="75"/>
      <c r="N39" s="74"/>
      <c r="O39" s="75"/>
    </row>
    <row r="40" spans="1:15" ht="16.8" x14ac:dyDescent="0.3">
      <c r="A40" s="62" t="s">
        <v>45</v>
      </c>
      <c r="B40" s="63">
        <v>7.36</v>
      </c>
      <c r="C40" s="63">
        <v>0.40000000000000036</v>
      </c>
      <c r="D40" s="63">
        <v>6.9</v>
      </c>
      <c r="E40" s="64">
        <v>845</v>
      </c>
      <c r="F40" s="64">
        <v>825</v>
      </c>
      <c r="G40" s="63">
        <v>8.7100591715976332</v>
      </c>
      <c r="H40" s="65">
        <v>0.4733727810650894</v>
      </c>
      <c r="I40" s="63">
        <v>8.3636363636363651</v>
      </c>
      <c r="J40" s="63">
        <v>0.45999999999999996</v>
      </c>
      <c r="K40" s="63">
        <v>0.34642280796126812</v>
      </c>
      <c r="L40" s="63">
        <v>7.39</v>
      </c>
      <c r="M40" s="66">
        <f>'[1]Исходный для набора'!Z18</f>
        <v>6.96</v>
      </c>
      <c r="N40" s="67">
        <f>'[1]Исходный для набора'!AA18</f>
        <v>823</v>
      </c>
      <c r="O40" s="66">
        <f>'[1]Исходный для набора'!AB18</f>
        <v>6.8</v>
      </c>
    </row>
    <row r="41" spans="1:15" ht="16.8" x14ac:dyDescent="0.3">
      <c r="A41" s="62" t="s">
        <v>46</v>
      </c>
      <c r="B41" s="63">
        <v>168</v>
      </c>
      <c r="C41" s="63">
        <v>-6.0000000000002274E-2</v>
      </c>
      <c r="D41" s="63">
        <v>143.5</v>
      </c>
      <c r="E41" s="64">
        <v>5886</v>
      </c>
      <c r="F41" s="64">
        <v>5905</v>
      </c>
      <c r="G41" s="63">
        <v>28.542303771661569</v>
      </c>
      <c r="H41" s="65">
        <v>-1.0193679918451437E-2</v>
      </c>
      <c r="I41" s="63">
        <v>24.301439458086367</v>
      </c>
      <c r="J41" s="63">
        <v>24.5</v>
      </c>
      <c r="K41" s="53">
        <v>4.2408643135752015</v>
      </c>
      <c r="L41" s="63">
        <v>155.88</v>
      </c>
      <c r="M41" s="66">
        <f>'[1]Исходный для набора'!Z41</f>
        <v>168.06</v>
      </c>
      <c r="N41" s="67">
        <f>'[1]Исходный для набора'!AA41</f>
        <v>5395</v>
      </c>
      <c r="O41" s="66">
        <f>'[1]Исходный для набора'!AB41</f>
        <v>140.1</v>
      </c>
    </row>
    <row r="42" spans="1:15" ht="16.8" x14ac:dyDescent="0.3">
      <c r="A42" s="62" t="s">
        <v>47</v>
      </c>
      <c r="B42" s="63">
        <v>42.3</v>
      </c>
      <c r="C42" s="63">
        <v>-1.3800000000000026</v>
      </c>
      <c r="D42" s="63">
        <v>40.5</v>
      </c>
      <c r="E42" s="64">
        <v>2583</v>
      </c>
      <c r="F42" s="64">
        <v>2582</v>
      </c>
      <c r="G42" s="63">
        <v>16.376306620209057</v>
      </c>
      <c r="H42" s="65">
        <v>-0.53426248548199951</v>
      </c>
      <c r="I42" s="63">
        <v>15.685515104570099</v>
      </c>
      <c r="J42" s="63">
        <v>1.7999999999999972</v>
      </c>
      <c r="K42" s="63">
        <v>0.69079151563895813</v>
      </c>
      <c r="L42" s="63">
        <v>39.18</v>
      </c>
      <c r="M42" s="66">
        <f>'[1]Исходный для набора'!Z28</f>
        <v>43.68</v>
      </c>
      <c r="N42" s="67">
        <f>'[1]Исходный для набора'!AA28</f>
        <v>3207</v>
      </c>
      <c r="O42" s="66">
        <f>'[1]Исходный для набора'!AB28</f>
        <v>43.8</v>
      </c>
    </row>
    <row r="43" spans="1:15" ht="16.8" x14ac:dyDescent="0.3">
      <c r="A43" s="62" t="s">
        <v>48</v>
      </c>
      <c r="B43" s="63">
        <v>0</v>
      </c>
      <c r="C43" s="63">
        <v>0</v>
      </c>
      <c r="D43" s="63">
        <v>0</v>
      </c>
      <c r="E43" s="64">
        <v>0</v>
      </c>
      <c r="F43" s="64">
        <v>0.01</v>
      </c>
      <c r="G43" s="63">
        <v>0</v>
      </c>
      <c r="H43" s="65">
        <v>0</v>
      </c>
      <c r="I43" s="63">
        <v>0</v>
      </c>
      <c r="J43" s="63">
        <v>0</v>
      </c>
      <c r="K43" s="63">
        <v>0</v>
      </c>
      <c r="L43" s="63">
        <v>0</v>
      </c>
      <c r="M43" s="66">
        <f>'[1]Исходный для набора'!Z24</f>
        <v>0</v>
      </c>
      <c r="N43" s="67">
        <f>'[1]Исходный для набора'!AA24</f>
        <v>501</v>
      </c>
      <c r="O43" s="66">
        <f>'[1]Исходный для набора'!AB24</f>
        <v>8</v>
      </c>
    </row>
    <row r="44" spans="1:15" ht="16.8" x14ac:dyDescent="0.3">
      <c r="A44" s="62" t="s">
        <v>49</v>
      </c>
      <c r="B44" s="63">
        <v>0.89</v>
      </c>
      <c r="C44" s="63">
        <v>2.0000000000000018E-2</v>
      </c>
      <c r="D44" s="77">
        <v>1.3169999999999999</v>
      </c>
      <c r="E44" s="64">
        <v>150</v>
      </c>
      <c r="F44" s="64">
        <v>150</v>
      </c>
      <c r="G44" s="63">
        <v>5.9333333333333327</v>
      </c>
      <c r="H44" s="65">
        <v>0.13333333333333286</v>
      </c>
      <c r="I44" s="63">
        <v>8.7799999999999994</v>
      </c>
      <c r="J44" s="63">
        <v>-0.42699999999999994</v>
      </c>
      <c r="K44" s="63">
        <v>-2.8466666666666667</v>
      </c>
      <c r="L44" s="63">
        <v>0.81</v>
      </c>
      <c r="M44" s="66">
        <f>'[1]Исходный для набора'!Z19</f>
        <v>0.87</v>
      </c>
      <c r="N44" s="67">
        <f>'[1]Исходный для набора'!AA19</f>
        <v>120</v>
      </c>
      <c r="O44" s="66">
        <f>'[1]Исходный для набора'!AB19</f>
        <v>1.4</v>
      </c>
    </row>
    <row r="45" spans="1:15" ht="16.8" x14ac:dyDescent="0.3">
      <c r="A45" s="62" t="s">
        <v>50</v>
      </c>
      <c r="B45" s="63">
        <v>129.41</v>
      </c>
      <c r="C45" s="63">
        <v>1.6899999999999977</v>
      </c>
      <c r="D45" s="63">
        <v>121.2</v>
      </c>
      <c r="E45" s="64">
        <v>7284</v>
      </c>
      <c r="F45" s="64">
        <v>7300</v>
      </c>
      <c r="G45" s="63">
        <v>17.766337177375071</v>
      </c>
      <c r="H45" s="65">
        <v>0.23201537616694523</v>
      </c>
      <c r="I45" s="63">
        <v>16.602739726027398</v>
      </c>
      <c r="J45" s="63">
        <v>8.2099999999999937</v>
      </c>
      <c r="K45" s="63">
        <v>1.1635974513476732</v>
      </c>
      <c r="L45" s="63">
        <v>129.19</v>
      </c>
      <c r="M45" s="66">
        <f>'[1]Исходный для набора'!Z26</f>
        <v>127.72</v>
      </c>
      <c r="N45" s="67">
        <f>'[1]Исходный для набора'!AA26</f>
        <v>7266</v>
      </c>
      <c r="O45" s="66">
        <f>'[1]Исходный для набора'!AB26</f>
        <v>123.5</v>
      </c>
    </row>
    <row r="46" spans="1:15" ht="16.8" x14ac:dyDescent="0.3">
      <c r="A46" s="62" t="s">
        <v>51</v>
      </c>
      <c r="B46" s="63">
        <v>104.6</v>
      </c>
      <c r="C46" s="63">
        <v>0.29999999999999716</v>
      </c>
      <c r="D46" s="63">
        <v>86.4</v>
      </c>
      <c r="E46" s="64">
        <v>4299</v>
      </c>
      <c r="F46" s="64">
        <v>4038</v>
      </c>
      <c r="G46" s="63">
        <v>24.331239823214698</v>
      </c>
      <c r="H46" s="65">
        <v>6.9783670621070826E-2</v>
      </c>
      <c r="I46" s="63">
        <v>21.39673105497771</v>
      </c>
      <c r="J46" s="63">
        <v>18.199999999999989</v>
      </c>
      <c r="K46" s="63">
        <v>2.9345087682369879</v>
      </c>
      <c r="L46" s="63">
        <v>108.3</v>
      </c>
      <c r="M46" s="66">
        <f>'[1]Исходный для набора'!Z25</f>
        <v>104.3</v>
      </c>
      <c r="N46" s="67">
        <f>'[1]Исходный для набора'!AA25</f>
        <v>3958</v>
      </c>
      <c r="O46" s="66">
        <f>'[1]Исходный для набора'!AB25</f>
        <v>70.2</v>
      </c>
    </row>
    <row r="47" spans="1:15" s="76" customFormat="1" ht="16.8" x14ac:dyDescent="0.3">
      <c r="A47" s="69" t="s">
        <v>31</v>
      </c>
      <c r="B47" s="70">
        <v>452.56000000000006</v>
      </c>
      <c r="C47" s="70">
        <v>0.97000000000002728</v>
      </c>
      <c r="D47" s="70">
        <v>399.81700000000001</v>
      </c>
      <c r="E47" s="71">
        <v>21047</v>
      </c>
      <c r="F47" s="71">
        <v>20800.010000000002</v>
      </c>
      <c r="G47" s="70">
        <v>21.502351879127669</v>
      </c>
      <c r="H47" s="72">
        <v>4.6087328360339797E-2</v>
      </c>
      <c r="I47" s="70">
        <v>19.22196191251831</v>
      </c>
      <c r="J47" s="70">
        <v>52.743000000000052</v>
      </c>
      <c r="K47" s="73">
        <v>2.2803899666093592</v>
      </c>
      <c r="L47" s="70">
        <v>440.75</v>
      </c>
      <c r="M47" s="75">
        <f>SUM(M40:M46)</f>
        <v>451.59000000000003</v>
      </c>
      <c r="N47" s="74">
        <f>SUM(N40:N46)</f>
        <v>21270</v>
      </c>
      <c r="O47" s="75">
        <f>SUM(O40:O46)</f>
        <v>393.8</v>
      </c>
    </row>
    <row r="48" spans="1:15" s="76" customFormat="1" ht="16.8" x14ac:dyDescent="0.3">
      <c r="A48" s="69"/>
      <c r="B48" s="70"/>
      <c r="C48" s="70"/>
      <c r="D48" s="70"/>
      <c r="E48" s="71"/>
      <c r="F48" s="71"/>
      <c r="G48" s="70"/>
      <c r="H48" s="72"/>
      <c r="I48" s="70"/>
      <c r="J48" s="70"/>
      <c r="K48" s="70"/>
      <c r="L48" s="70"/>
      <c r="M48" s="75"/>
      <c r="N48" s="74"/>
      <c r="O48" s="75"/>
    </row>
    <row r="49" spans="1:15" ht="16.8" x14ac:dyDescent="0.3">
      <c r="A49" s="62" t="s">
        <v>52</v>
      </c>
      <c r="B49" s="63">
        <v>2.02</v>
      </c>
      <c r="C49" s="63">
        <v>0</v>
      </c>
      <c r="D49" s="63">
        <v>1.9</v>
      </c>
      <c r="E49" s="64">
        <v>185</v>
      </c>
      <c r="F49" s="64">
        <v>186</v>
      </c>
      <c r="G49" s="63">
        <v>10.918918918918919</v>
      </c>
      <c r="H49" s="65">
        <v>0</v>
      </c>
      <c r="I49" s="63">
        <v>10.215053763440858</v>
      </c>
      <c r="J49" s="63">
        <v>0.12000000000000011</v>
      </c>
      <c r="K49" s="63">
        <v>0.70386515547806106</v>
      </c>
      <c r="L49" s="63">
        <v>1.81</v>
      </c>
      <c r="M49" s="66">
        <f>'[1]Исходный для набора'!Z17</f>
        <v>2.02</v>
      </c>
      <c r="N49" s="67">
        <f>'[1]Исходный для набора'!AA17</f>
        <v>186</v>
      </c>
      <c r="O49" s="66">
        <f>'[1]Исходный для набора'!AB17</f>
        <v>2</v>
      </c>
    </row>
    <row r="50" spans="1:15" ht="16.8" x14ac:dyDescent="0.3">
      <c r="A50" s="62" t="s">
        <v>53</v>
      </c>
      <c r="B50" s="63">
        <v>0.4</v>
      </c>
      <c r="C50" s="63">
        <v>0</v>
      </c>
      <c r="D50" s="63">
        <v>0.3</v>
      </c>
      <c r="E50" s="64">
        <v>40</v>
      </c>
      <c r="F50" s="64">
        <v>36</v>
      </c>
      <c r="G50" s="63">
        <v>10</v>
      </c>
      <c r="H50" s="65">
        <v>0</v>
      </c>
      <c r="I50" s="63">
        <v>8.3333333333333339</v>
      </c>
      <c r="J50" s="63">
        <v>0.10000000000000003</v>
      </c>
      <c r="K50" s="63">
        <v>1.6666666666666661</v>
      </c>
      <c r="L50" s="63">
        <v>0.3</v>
      </c>
      <c r="M50" s="66">
        <f>'[1]Исходный для набора'!Z22</f>
        <v>0.4</v>
      </c>
      <c r="N50" s="67">
        <f>'[1]Исходный для набора'!AA22</f>
        <v>242</v>
      </c>
      <c r="O50" s="66">
        <f>'[1]Исходный для набора'!AB22</f>
        <v>1.5</v>
      </c>
    </row>
    <row r="51" spans="1:15" ht="16.8" x14ac:dyDescent="0.3">
      <c r="A51" s="62" t="s">
        <v>54</v>
      </c>
      <c r="B51" s="63">
        <v>0.97</v>
      </c>
      <c r="C51" s="63">
        <v>0</v>
      </c>
      <c r="D51" s="63">
        <v>0.96</v>
      </c>
      <c r="E51" s="64">
        <v>106</v>
      </c>
      <c r="F51" s="64">
        <v>101</v>
      </c>
      <c r="G51" s="63">
        <v>9.1509433962264151</v>
      </c>
      <c r="H51" s="65">
        <v>0</v>
      </c>
      <c r="I51" s="63">
        <v>9.5049504950495045</v>
      </c>
      <c r="J51" s="63">
        <v>1.0000000000000009E-2</v>
      </c>
      <c r="K51" s="63">
        <v>-0.35400709882308945</v>
      </c>
      <c r="L51" s="63">
        <v>0.4</v>
      </c>
      <c r="M51" s="66">
        <f>'[1]Исходный для набора'!Z32</f>
        <v>0.97</v>
      </c>
      <c r="N51" s="67">
        <f>'[1]Исходный для набора'!AA32</f>
        <v>92</v>
      </c>
      <c r="O51" s="66">
        <f>'[1]Исходный для набора'!AB32</f>
        <v>0.84</v>
      </c>
    </row>
    <row r="52" spans="1:15" ht="16.8" x14ac:dyDescent="0.3">
      <c r="A52" s="62" t="s">
        <v>55</v>
      </c>
      <c r="B52" s="63">
        <v>0</v>
      </c>
      <c r="C52" s="63">
        <v>0</v>
      </c>
      <c r="D52" s="63">
        <v>0</v>
      </c>
      <c r="E52" s="64">
        <v>0</v>
      </c>
      <c r="F52" s="64">
        <v>0</v>
      </c>
      <c r="G52" s="63">
        <v>0</v>
      </c>
      <c r="H52" s="65">
        <v>0</v>
      </c>
      <c r="I52" s="63">
        <v>0</v>
      </c>
      <c r="J52" s="63">
        <v>0</v>
      </c>
      <c r="K52" s="63">
        <v>0</v>
      </c>
      <c r="L52" s="63">
        <v>0</v>
      </c>
      <c r="M52" s="66">
        <f>'[1]Исходный для набора'!Z42</f>
        <v>0</v>
      </c>
      <c r="N52" s="67">
        <f>'[1]Исходный для набора'!AA42</f>
        <v>54</v>
      </c>
      <c r="O52" s="66">
        <f>'[1]Исходный для набора'!AB42</f>
        <v>0.36799999999999999</v>
      </c>
    </row>
    <row r="53" spans="1:15" s="76" customFormat="1" ht="16.8" x14ac:dyDescent="0.3">
      <c r="A53" s="69" t="s">
        <v>31</v>
      </c>
      <c r="B53" s="70">
        <v>3.3899999999999997</v>
      </c>
      <c r="C53" s="70">
        <v>0</v>
      </c>
      <c r="D53" s="70">
        <v>3.1599999999999997</v>
      </c>
      <c r="E53" s="71">
        <v>331</v>
      </c>
      <c r="F53" s="71">
        <v>323</v>
      </c>
      <c r="G53" s="70">
        <v>10.2416918429003</v>
      </c>
      <c r="H53" s="72">
        <v>0</v>
      </c>
      <c r="I53" s="70">
        <v>9.7832817337461293</v>
      </c>
      <c r="J53" s="70">
        <v>0.22999999999999998</v>
      </c>
      <c r="K53" s="73">
        <v>0.4584101091541708</v>
      </c>
      <c r="L53" s="70">
        <v>2.5099999999999998</v>
      </c>
      <c r="M53" s="75">
        <f>SUM(M49:M52)</f>
        <v>3.3899999999999997</v>
      </c>
      <c r="N53" s="74">
        <f>SUM(N49:N52)</f>
        <v>574</v>
      </c>
      <c r="O53" s="75">
        <f>SUM(O49:O52)</f>
        <v>4.7080000000000002</v>
      </c>
    </row>
    <row r="54" spans="1:15" ht="16.8" x14ac:dyDescent="0.3">
      <c r="A54" s="62"/>
      <c r="B54" s="63"/>
      <c r="C54" s="63"/>
      <c r="D54" s="63"/>
      <c r="E54" s="78"/>
      <c r="F54" s="79"/>
      <c r="G54" s="63"/>
      <c r="H54" s="65"/>
      <c r="I54" s="63"/>
      <c r="J54" s="63"/>
      <c r="K54" s="80"/>
      <c r="L54" s="63"/>
      <c r="M54" s="66"/>
      <c r="N54" s="81"/>
      <c r="O54" s="82"/>
    </row>
    <row r="55" spans="1:15" s="90" customFormat="1" ht="16.8" x14ac:dyDescent="0.25">
      <c r="A55" s="83" t="s">
        <v>56</v>
      </c>
      <c r="B55" s="84">
        <v>1313.67</v>
      </c>
      <c r="C55" s="84">
        <v>7.3599999999999</v>
      </c>
      <c r="D55" s="84">
        <v>1222.9970000000001</v>
      </c>
      <c r="E55" s="85">
        <v>63823</v>
      </c>
      <c r="F55" s="85">
        <v>64447.009999999995</v>
      </c>
      <c r="G55" s="84">
        <v>20.6</v>
      </c>
      <c r="H55" s="86">
        <v>0.13230026792848903</v>
      </c>
      <c r="I55" s="84">
        <v>19</v>
      </c>
      <c r="J55" s="84">
        <v>90.673000000000002</v>
      </c>
      <c r="K55" s="84">
        <v>1.6000000000000014</v>
      </c>
      <c r="L55" s="84">
        <v>1327.6299999999997</v>
      </c>
      <c r="M55" s="87">
        <f>'[1]Исходный для набора'!Z43</f>
        <v>1306.3100000000002</v>
      </c>
      <c r="N55" s="88">
        <f>'[1]Исходный для набора'!AA43</f>
        <v>71304</v>
      </c>
      <c r="O55" s="89">
        <f>'[1]Исходный для набора'!AB43</f>
        <v>1287.6579999999999</v>
      </c>
    </row>
    <row r="56" spans="1:15" ht="16.8" x14ac:dyDescent="0.3">
      <c r="A56" s="91"/>
      <c r="B56" s="91"/>
      <c r="C56" s="92"/>
      <c r="D56" s="92"/>
      <c r="E56" s="93"/>
      <c r="F56" s="93"/>
      <c r="G56" s="92"/>
      <c r="H56" s="94"/>
      <c r="I56" s="92"/>
      <c r="J56" s="95"/>
      <c r="K56" s="92"/>
      <c r="L56" s="92"/>
      <c r="M56" s="82"/>
      <c r="N56" s="68"/>
    </row>
    <row r="57" spans="1:15" ht="15" customHeight="1" x14ac:dyDescent="0.3">
      <c r="A57" s="3" t="s">
        <v>57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92"/>
      <c r="M57" s="82"/>
      <c r="N57" s="68"/>
    </row>
    <row r="58" spans="1:15" ht="15" customHeight="1" x14ac:dyDescent="0.3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92"/>
      <c r="M58" s="82"/>
      <c r="N58" s="68"/>
    </row>
    <row r="59" spans="1:15" ht="32.25" customHeight="1" x14ac:dyDescent="0.3">
      <c r="A59" s="14" t="s">
        <v>58</v>
      </c>
      <c r="B59" s="96" t="s">
        <v>59</v>
      </c>
      <c r="C59" s="97"/>
      <c r="D59" s="97"/>
      <c r="E59" s="97"/>
      <c r="F59" s="97"/>
      <c r="G59" s="98"/>
      <c r="H59" s="99" t="s">
        <v>60</v>
      </c>
      <c r="I59" s="100"/>
      <c r="J59" s="100"/>
      <c r="K59" s="101"/>
      <c r="L59" s="102"/>
      <c r="M59" s="82"/>
      <c r="N59" s="68"/>
    </row>
    <row r="60" spans="1:15" ht="30.75" customHeight="1" x14ac:dyDescent="0.25">
      <c r="A60" s="27"/>
      <c r="B60" s="103" t="s">
        <v>67</v>
      </c>
      <c r="C60" s="104"/>
      <c r="D60" s="104"/>
      <c r="E60" s="104"/>
      <c r="F60" s="104"/>
      <c r="G60" s="105"/>
      <c r="H60" s="103"/>
      <c r="I60" s="104"/>
      <c r="J60" s="104"/>
      <c r="K60" s="105"/>
      <c r="L60" s="13"/>
      <c r="M60" s="82"/>
      <c r="N60" s="68"/>
    </row>
    <row r="61" spans="1:15" ht="30" customHeight="1" x14ac:dyDescent="0.25">
      <c r="A61" s="51"/>
      <c r="B61" s="20" t="s">
        <v>61</v>
      </c>
      <c r="C61" s="22"/>
      <c r="D61" s="20" t="s">
        <v>62</v>
      </c>
      <c r="E61" s="21"/>
      <c r="F61" s="21"/>
      <c r="G61" s="22"/>
      <c r="H61" s="20" t="s">
        <v>70</v>
      </c>
      <c r="I61" s="21"/>
      <c r="J61" s="21"/>
      <c r="K61" s="22"/>
      <c r="L61" s="13"/>
      <c r="M61" s="82"/>
      <c r="N61" s="68"/>
    </row>
    <row r="62" spans="1:15" ht="15" customHeight="1" x14ac:dyDescent="0.3">
      <c r="A62" s="52" t="s">
        <v>63</v>
      </c>
      <c r="B62" s="20" t="s">
        <v>17</v>
      </c>
      <c r="C62" s="22"/>
      <c r="D62" s="20" t="s">
        <v>17</v>
      </c>
      <c r="E62" s="22"/>
      <c r="F62" s="106" t="s">
        <v>64</v>
      </c>
      <c r="G62" s="107"/>
      <c r="H62" s="15" t="s">
        <v>65</v>
      </c>
      <c r="I62" s="16"/>
      <c r="J62" s="16"/>
      <c r="K62" s="17"/>
      <c r="L62" s="92"/>
      <c r="M62" s="82"/>
      <c r="N62" s="68"/>
    </row>
    <row r="63" spans="1:15" ht="15" customHeight="1" x14ac:dyDescent="0.3">
      <c r="A63" s="108" t="s">
        <v>71</v>
      </c>
      <c r="B63" s="109">
        <v>1313.67</v>
      </c>
      <c r="C63" s="110"/>
      <c r="D63" s="111">
        <v>181303.97</v>
      </c>
      <c r="E63" s="112"/>
      <c r="F63" s="113">
        <v>12767.17300000001</v>
      </c>
      <c r="G63" s="114"/>
      <c r="H63" s="115">
        <v>63823</v>
      </c>
      <c r="I63" s="116"/>
      <c r="J63" s="116"/>
      <c r="K63" s="117"/>
      <c r="L63" s="118"/>
      <c r="M63" s="82"/>
      <c r="N63" s="68"/>
    </row>
    <row r="64" spans="1:15" ht="15" customHeight="1" x14ac:dyDescent="0.3">
      <c r="A64" s="108" t="s">
        <v>72</v>
      </c>
      <c r="B64" s="109">
        <v>1222.9970000000001</v>
      </c>
      <c r="C64" s="110"/>
      <c r="D64" s="111">
        <v>168536.79699999999</v>
      </c>
      <c r="E64" s="112"/>
      <c r="F64" s="119"/>
      <c r="G64" s="120"/>
      <c r="H64" s="115">
        <v>64447.009999999995</v>
      </c>
      <c r="I64" s="116"/>
      <c r="J64" s="116"/>
      <c r="K64" s="117"/>
      <c r="L64" s="118"/>
      <c r="M64" s="82"/>
      <c r="N64" s="68"/>
    </row>
    <row r="65" spans="1:14" ht="15" customHeight="1" x14ac:dyDescent="0.3">
      <c r="A65" s="108" t="s">
        <v>73</v>
      </c>
      <c r="B65" s="109">
        <v>1287.6579999999999</v>
      </c>
      <c r="C65" s="110"/>
      <c r="D65" s="111">
        <v>175838.35800000001</v>
      </c>
      <c r="E65" s="112"/>
      <c r="F65" s="119"/>
      <c r="G65" s="120"/>
      <c r="H65" s="115">
        <v>70223</v>
      </c>
      <c r="I65" s="116"/>
      <c r="J65" s="116"/>
      <c r="K65" s="117"/>
      <c r="L65" s="118"/>
      <c r="M65" s="82"/>
      <c r="N65" s="68"/>
    </row>
    <row r="66" spans="1:14" x14ac:dyDescent="0.25">
      <c r="A66" s="121"/>
      <c r="B66" s="121"/>
      <c r="C66" s="82"/>
      <c r="D66" s="82"/>
      <c r="E66" s="81"/>
      <c r="F66" s="81"/>
      <c r="G66" s="82"/>
      <c r="H66" s="82"/>
      <c r="I66" s="82"/>
      <c r="J66" s="122"/>
      <c r="K66" s="82"/>
      <c r="L66" s="82"/>
      <c r="M66" s="82"/>
      <c r="N66" s="68"/>
    </row>
    <row r="67" spans="1:14" x14ac:dyDescent="0.25">
      <c r="A67" s="123"/>
      <c r="B67" s="123"/>
      <c r="C67" s="123"/>
      <c r="D67" s="123"/>
      <c r="E67" s="123"/>
      <c r="F67" s="123"/>
      <c r="G67" s="123"/>
      <c r="H67" s="123"/>
      <c r="I67" s="123"/>
      <c r="J67" s="123"/>
      <c r="K67" s="123"/>
      <c r="L67" s="123"/>
    </row>
    <row r="68" spans="1:14" x14ac:dyDescent="0.25">
      <c r="A68" s="123"/>
      <c r="B68" s="123"/>
      <c r="C68" s="123"/>
      <c r="D68" s="123"/>
      <c r="E68" s="123"/>
      <c r="F68" s="123"/>
      <c r="G68" s="123"/>
      <c r="H68" s="123"/>
      <c r="I68" s="123"/>
      <c r="J68" s="123"/>
      <c r="K68" s="123"/>
      <c r="L68" s="123"/>
    </row>
    <row r="69" spans="1:14" x14ac:dyDescent="0.25">
      <c r="A69" s="123"/>
      <c r="B69" s="123"/>
      <c r="C69" s="123"/>
      <c r="D69" s="123"/>
      <c r="E69" s="123"/>
      <c r="F69" s="123"/>
      <c r="G69" s="123"/>
      <c r="H69" s="123"/>
      <c r="I69" s="123"/>
      <c r="J69" s="123"/>
      <c r="K69" s="123"/>
      <c r="L69" s="123"/>
    </row>
    <row r="70" spans="1:14" x14ac:dyDescent="0.25">
      <c r="A70" s="123"/>
      <c r="B70" s="123"/>
      <c r="C70" s="123"/>
      <c r="D70" s="123"/>
      <c r="E70" s="123"/>
      <c r="F70" s="123"/>
      <c r="G70" s="123"/>
      <c r="H70" s="123"/>
      <c r="I70" s="123"/>
      <c r="J70" s="123"/>
      <c r="K70" s="123"/>
      <c r="L70" s="123"/>
    </row>
    <row r="71" spans="1:14" x14ac:dyDescent="0.25">
      <c r="A71" s="123"/>
      <c r="B71" s="123"/>
      <c r="C71" s="123"/>
      <c r="D71" s="123"/>
      <c r="E71" s="123"/>
      <c r="F71" s="123"/>
      <c r="G71" s="123"/>
      <c r="H71" s="123"/>
      <c r="I71" s="123"/>
      <c r="J71" s="123"/>
      <c r="K71" s="123"/>
      <c r="L71" s="123"/>
    </row>
    <row r="72" spans="1:14" x14ac:dyDescent="0.25">
      <c r="A72" s="123"/>
      <c r="B72" s="123"/>
      <c r="C72" s="123"/>
      <c r="D72" s="123"/>
      <c r="E72" s="123"/>
      <c r="F72" s="123"/>
      <c r="G72" s="123"/>
      <c r="H72" s="123"/>
      <c r="I72" s="123"/>
      <c r="J72" s="123"/>
      <c r="K72" s="123"/>
      <c r="L72" s="123"/>
    </row>
    <row r="73" spans="1:14" x14ac:dyDescent="0.25">
      <c r="A73" s="123"/>
      <c r="B73" s="123"/>
      <c r="C73" s="123"/>
      <c r="D73" s="123"/>
      <c r="E73" s="123"/>
      <c r="F73" s="123"/>
      <c r="G73" s="123"/>
      <c r="H73" s="123"/>
      <c r="I73" s="123"/>
      <c r="J73" s="123"/>
      <c r="K73" s="123"/>
      <c r="L73" s="123"/>
    </row>
    <row r="74" spans="1:14" x14ac:dyDescent="0.25">
      <c r="A74" s="123"/>
      <c r="B74" s="123"/>
      <c r="C74" s="123"/>
      <c r="D74" s="123"/>
      <c r="E74" s="123"/>
      <c r="F74" s="123"/>
      <c r="G74" s="123"/>
      <c r="H74" s="123"/>
      <c r="I74" s="123"/>
      <c r="J74" s="123"/>
      <c r="K74" s="123"/>
      <c r="L74" s="123"/>
    </row>
  </sheetData>
  <sheetProtection formatCells="0" formatColumns="0" formatRows="0"/>
  <mergeCells count="45">
    <mergeCell ref="B64:C64"/>
    <mergeCell ref="D64:E64"/>
    <mergeCell ref="F64:G64"/>
    <mergeCell ref="H64:K64"/>
    <mergeCell ref="B65:C65"/>
    <mergeCell ref="D65:E65"/>
    <mergeCell ref="F65:G65"/>
    <mergeCell ref="H65:K65"/>
    <mergeCell ref="B62:C62"/>
    <mergeCell ref="D62:E62"/>
    <mergeCell ref="F62:G62"/>
    <mergeCell ref="H62:K62"/>
    <mergeCell ref="B63:C63"/>
    <mergeCell ref="D63:E63"/>
    <mergeCell ref="F63:G63"/>
    <mergeCell ref="H63:K63"/>
    <mergeCell ref="G9:I9"/>
    <mergeCell ref="A57:K57"/>
    <mergeCell ref="A59:A61"/>
    <mergeCell ref="B59:G59"/>
    <mergeCell ref="H59:K60"/>
    <mergeCell ref="B60:G60"/>
    <mergeCell ref="B61:C61"/>
    <mergeCell ref="D61:G61"/>
    <mergeCell ref="H61:K61"/>
    <mergeCell ref="L6:L8"/>
    <mergeCell ref="O6:O9"/>
    <mergeCell ref="B7:B8"/>
    <mergeCell ref="C7:C8"/>
    <mergeCell ref="D7:D8"/>
    <mergeCell ref="E7:F7"/>
    <mergeCell ref="G7:G8"/>
    <mergeCell ref="H7:H8"/>
    <mergeCell ref="I7:I8"/>
    <mergeCell ref="J7:J8"/>
    <mergeCell ref="A2:K2"/>
    <mergeCell ref="A3:K3"/>
    <mergeCell ref="A4:E4"/>
    <mergeCell ref="F4:K4"/>
    <mergeCell ref="A6:A9"/>
    <mergeCell ref="B6:D6"/>
    <mergeCell ref="E6:F6"/>
    <mergeCell ref="G6:I6"/>
    <mergeCell ref="J6:K6"/>
    <mergeCell ref="K7:K8"/>
  </mergeCells>
  <printOptions horizontalCentered="1" verticalCentered="1"/>
  <pageMargins left="0.31496062992125984" right="0.27559055118110237" top="0.11811023622047245" bottom="0.23622047244094491" header="0.51181102362204722" footer="0.51181102362204722"/>
  <pageSetup paperSize="9" scale="62" orientation="portrait" r:id="rId1"/>
  <headerFooter alignWithMargins="0"/>
  <rowBreaks count="1" manualBreakCount="1">
    <brk id="36" max="12" man="1"/>
  </rowBreaks>
  <colBreaks count="1" manualBreakCount="1">
    <brk id="3" min="4" max="6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Сгруппированный</vt:lpstr>
      <vt:lpstr>Сгруппированный!Область_печати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 Светлана Геннадьевна</dc:creator>
  <cp:lastModifiedBy>Болбот Светлана Геннадьевна</cp:lastModifiedBy>
  <dcterms:created xsi:type="dcterms:W3CDTF">2023-05-22T02:15:52Z</dcterms:created>
  <dcterms:modified xsi:type="dcterms:W3CDTF">2023-05-22T02:18:12Z</dcterms:modified>
</cp:coreProperties>
</file>