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Доходы!$L$12</definedName>
    <definedName name="FIO" localSheetId="0">Доходы!$E$24</definedName>
    <definedName name="FIO" localSheetId="2">Источники!$E$25</definedName>
    <definedName name="FIO" localSheetId="1">Расходы!$E$21</definedName>
    <definedName name="FORM_CODE" localSheetId="0">Доходы!$L$5</definedName>
    <definedName name="LAST_CELL" localSheetId="0">Доходы!$J$75</definedName>
    <definedName name="LAST_CELL" localSheetId="2">Источники!$I$37</definedName>
    <definedName name="LAST_CELL" localSheetId="1">Расходы!$L$274</definedName>
    <definedName name="PARAMS" localSheetId="0">Доходы!$L$11</definedName>
    <definedName name="PERIOD" localSheetId="0">Доходы!$L$6</definedName>
    <definedName name="RANGE_NAMES" localSheetId="0">Доходы!$L$10</definedName>
    <definedName name="RBEGIN_1" localSheetId="0">Доходы!$A$21</definedName>
    <definedName name="RBEGIN_1" localSheetId="2">Источники!$A$12</definedName>
    <definedName name="RBEGIN_1" localSheetId="1">Расходы!$A$13</definedName>
    <definedName name="REG_DATE" localSheetId="0">Доходы!$L$4</definedName>
    <definedName name="REND_1" localSheetId="0">Доходы!$A$76</definedName>
    <definedName name="REND_1" localSheetId="2">Источники!$A$31</definedName>
    <definedName name="REND_1" localSheetId="1">Расходы!$A$275</definedName>
    <definedName name="SIGN" localSheetId="0">Доходы!$A$23:$F$25</definedName>
    <definedName name="SIGN" localSheetId="2">Источники!$A$25:$F$26</definedName>
    <definedName name="SIGN" localSheetId="1">Расходы!$A$20:$F$22</definedName>
    <definedName name="SRC_CODE" localSheetId="0">Доходы!$L$8</definedName>
    <definedName name="SRC_KIND" localSheetId="0">Доходы!$L$7</definedName>
    <definedName name="VB_CODE" localSheetId="0">Доходы!$L$9</definedName>
  </definedNames>
  <calcPr calcId="125725"/>
</workbook>
</file>

<file path=xl/calcChain.xml><?xml version="1.0" encoding="utf-8"?>
<calcChain xmlns="http://schemas.openxmlformats.org/spreadsheetml/2006/main">
  <c r="J275" i="2"/>
  <c r="I33" i="1"/>
  <c r="I34"/>
  <c r="I35"/>
  <c r="I32"/>
  <c r="I21"/>
  <c r="I23"/>
  <c r="F21"/>
  <c r="F23"/>
  <c r="I36"/>
  <c r="I37"/>
  <c r="I38"/>
  <c r="F36"/>
  <c r="F37"/>
  <c r="F32"/>
  <c r="F33"/>
  <c r="F34"/>
  <c r="J65"/>
  <c r="J74"/>
  <c r="J75"/>
  <c r="J40"/>
  <c r="J39"/>
  <c r="J41"/>
  <c r="H12" i="3"/>
  <c r="H14"/>
  <c r="H16"/>
  <c r="H17"/>
  <c r="H18"/>
  <c r="H19"/>
  <c r="H20"/>
  <c r="H22"/>
  <c r="H23"/>
  <c r="H24"/>
  <c r="H25"/>
  <c r="H26"/>
  <c r="H27"/>
  <c r="H28"/>
  <c r="H29"/>
  <c r="H30"/>
  <c r="H31"/>
  <c r="J13" i="2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</calcChain>
</file>

<file path=xl/sharedStrings.xml><?xml version="1.0" encoding="utf-8"?>
<sst xmlns="http://schemas.openxmlformats.org/spreadsheetml/2006/main" count="1562" uniqueCount="604">
  <si>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</si>
  <si>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</si>
  <si>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</si>
  <si>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КОДЫ</t>
  </si>
  <si>
    <t>ГЛАВНОГО АДМИНИСТРАТОРА, АДМИНИСТРАТОРА ДОХОДОВ БЮДЖЕТА</t>
  </si>
  <si>
    <t xml:space="preserve">  Форма по ОКУД</t>
  </si>
  <si>
    <t>0503127</t>
  </si>
  <si>
    <t xml:space="preserve">                   Дата</t>
  </si>
  <si>
    <t>01.01.2020</t>
  </si>
  <si>
    <t>Главный распорядитель, распорядитель, получатель бюджетных средств, главный администратор, администратор доходов бюджета, главный администратор, администратор источников финансирования дефицита бюджета</t>
  </si>
  <si>
    <t xml:space="preserve">             по ОКПО</t>
  </si>
  <si>
    <t/>
  </si>
  <si>
    <t>121</t>
  </si>
  <si>
    <t xml:space="preserve">        Глава по БК</t>
  </si>
  <si>
    <t>Наименование бюджета</t>
  </si>
  <si>
    <t xml:space="preserve">           по ОКТМО</t>
  </si>
  <si>
    <t xml:space="preserve">             по ОКЕИ</t>
  </si>
  <si>
    <t>383</t>
  </si>
  <si>
    <t xml:space="preserve">                                 1. Доходы бюджета</t>
  </si>
  <si>
    <t>министерство сельского хозяйства и торговли Красноярского края</t>
  </si>
  <si>
    <t>бюджет Красноярского края</t>
  </si>
  <si>
    <t>Единица измерения: руб.</t>
  </si>
  <si>
    <t>70542487</t>
  </si>
  <si>
    <t>04701000001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</si>
  <si>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</si>
  <si>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</si>
  <si>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</si>
  <si>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</si>
  <si>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 xml:space="preserve">         Исполнено</t>
  </si>
  <si>
    <t>Неисполненные назначения</t>
  </si>
  <si>
    <t>через финансовые органы</t>
  </si>
  <si>
    <t>через банковские счета</t>
  </si>
  <si>
    <t>некассовые операции</t>
  </si>
  <si>
    <t>итого</t>
  </si>
  <si>
    <t>4</t>
  </si>
  <si>
    <t>5</t>
  </si>
  <si>
    <t>6</t>
  </si>
  <si>
    <t>7</t>
  </si>
  <si>
    <t>8</t>
  </si>
  <si>
    <t>9</t>
  </si>
  <si>
    <t>Доходы бюджета - всего</t>
  </si>
  <si>
    <t>010</t>
  </si>
  <si>
    <t>-</t>
  </si>
  <si>
    <t>x</t>
  </si>
  <si>
    <t>в том числе:</t>
  </si>
  <si>
    <t>НАЛОГОВЫЕ И НЕНАЛОГОВЫЕ ДОХОДЫ</t>
  </si>
  <si>
    <t>121 10000000000000000</t>
  </si>
  <si>
    <t>ГОСУДАРСТВЕННАЯ ПОШЛИНА</t>
  </si>
  <si>
    <t>121 10800000000000000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</si>
  <si>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</si>
  <si>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121 10807000010000110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</si>
  <si>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</si>
  <si>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121 10807080010000110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</si>
  <si>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субъектов Российской Федерации</t>
  </si>
  <si>
    <t>121 10807082010000110</t>
  </si>
  <si>
    <t>ДОХОДЫ ОТ ИСПОЛЬЗОВАНИЯ ИМУЩЕСТВА, НАХОДЯЩЕГОСЯ В ГОСУДАРСТВЕННОЙ И МУНИЦИПАЛЬНОЙ СОБСТВЕННОСТИ</t>
  </si>
  <si>
    <t>121 11100000000000000</t>
  </si>
  <si>
    <t>Проценты, полученные от предоставления бюджетных кредитов внутри страны</t>
  </si>
  <si>
    <t>121 11103000000000120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</si>
  <si>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</si>
  <si>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121 11103020020000120</t>
  </si>
  <si>
    <t>121 11103020020100120</t>
  </si>
  <si>
    <t>ДОХОДЫ ОТ ОКАЗАНИЯ ПЛАТНЫХ УСЛУГ И КОМПЕНСАЦИИ ЗАТРАТ ГОСУДАРСТВА</t>
  </si>
  <si>
    <t>121 11300000000000000</t>
  </si>
  <si>
    <t>Доходы от компенсации затрат государства</t>
  </si>
  <si>
    <t>121 11302000000000130</t>
  </si>
  <si>
    <t>Прочие доходы от компенсации затрат государства</t>
  </si>
  <si>
    <t>121 11302990000000130</t>
  </si>
  <si>
    <t>Прочие доходы от компенсации затрат бюджетов субъектов Российской Федерации</t>
  </si>
  <si>
    <t>121 11302992020000130</t>
  </si>
  <si>
    <t>ШТРАФЫ, САНКЦИИ, ВОЗМЕЩЕНИЕ УЩЕРБА</t>
  </si>
  <si>
    <t>121 11600000000000000</t>
  </si>
  <si>
    <t>Прочие поступления от денежных взысканий (штрафов) и иных сумм в возмещение ущерба</t>
  </si>
  <si>
    <t>121 11690000000000140</t>
  </si>
  <si>
    <t>Прочие поступления от денежных взысканий (штрафов) и иных сумм в возмещение ущерба, зачисляемые в бюджеты субъектов Российской Федерации</t>
  </si>
  <si>
    <t>121 11690020020000140</t>
  </si>
  <si>
    <t>ПРОЧИЕ НЕНАЛОГОВЫЕ ДОХОДЫ</t>
  </si>
  <si>
    <t>121 11700000000000000</t>
  </si>
  <si>
    <t>Прочие неналоговые доходы</t>
  </si>
  <si>
    <t>121 11705000000000180</t>
  </si>
  <si>
    <t>Прочие неналоговые доходы бюджетов субъектов Российской Федерации</t>
  </si>
  <si>
    <t>121 11705020020000180</t>
  </si>
  <si>
    <t>БЕЗВОЗМЕЗДНЫЕ ПОСТУПЛЕНИЯ</t>
  </si>
  <si>
    <t>121 20000000000000000</t>
  </si>
  <si>
    <t>БЕЗВОЗМЕЗДНЫЕ ПОСТУПЛЕНИЯ ОТ ДРУГИХ БЮДЖЕТОВ БЮДЖЕТНОЙ СИСТЕМЫ РОССИЙСКОЙ ФЕДЕРАЦИИ</t>
  </si>
  <si>
    <t>121 20200000000000000</t>
  </si>
  <si>
    <t>Субсидии бюджетам бюджетной системы Российской Федерации (межбюджетные субсидии)</t>
  </si>
  <si>
    <t>121 20220000000000150</t>
  </si>
  <si>
    <t>Субсидии бюджетам на предоставление субсидий сельскохозяйственным товаропроизводителям на возмещение части затрат на уплату процентов по кредитам, полученным в российских кредитных организациях, на развитие аквакультуры (рыбоводство) и товарного осетроводства</t>
  </si>
  <si>
    <t>121 20225526000000150</t>
  </si>
  <si>
    <t>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кредитам, полученным в российских кредитных организациях, на развитие аквакультуры (рыбоводство) и товарного осетроводства</t>
  </si>
  <si>
    <t>121 20225526020000150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</si>
  <si>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</si>
  <si>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121 20225541020000150</t>
  </si>
  <si>
    <t>Субсидии бюджетам субъектов Российской Федерации на повышение продуктивности в молочном скотоводстве</t>
  </si>
  <si>
    <t>121 20225542020000150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</si>
  <si>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</si>
  <si>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121 20225543020000150</t>
  </si>
  <si>
    <t>Субсидии бюджетам на обеспечение устойчивого развития сельских территорий</t>
  </si>
  <si>
    <t>121 20225567000000150</t>
  </si>
  <si>
    <t>Субсидии бюджетам субъектов Российской Федерации на обеспечение устойчивого развития сельских территорий</t>
  </si>
  <si>
    <t>121 20225567020000150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</si>
  <si>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</si>
  <si>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121 20225568020000150</t>
  </si>
  <si>
    <t>Иные межбюджетные трансферты</t>
  </si>
  <si>
    <t>121 20240000000000150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</si>
  <si>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</si>
  <si>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121 20245433000000150</t>
  </si>
  <si>
    <t>Межбюджетные трансферты, передаваемые бюджетам субъектов Российской Федерации на возмещение части затрат на уплату процентов по инвестиционным кредитам (займам) в агропромышленном комплексе</t>
  </si>
  <si>
    <t>121 20245433020000150</t>
  </si>
  <si>
    <t>Межбюджетные трансферты, передаваемые бюджетам на создание системы поддержки фермеров и развитие сельской кооперации</t>
  </si>
  <si>
    <t>121 20245480000000150</t>
  </si>
  <si>
    <t>Межбюджетные трансферты, передаваемые бюджетам субъектов Российской Федерации на создание системы поддержки фермеров и развитие сельской кооперации</t>
  </si>
  <si>
    <t>121 20245480020000150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</si>
  <si>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</si>
  <si>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121 21800000000000000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</si>
  <si>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</si>
  <si>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121 21800000000000150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</si>
  <si>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</si>
  <si>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121 21800000020000150</t>
  </si>
  <si>
    <t>Доходы бюджетов субъектов Российской Федерации от возврата прочих остатков субсидий, субвенций и иных межбюджетных трансфертов, имеющих целевое назначение, прошлых лет из бюджетов муниципальных образований</t>
  </si>
  <si>
    <t>121 21860010020000150</t>
  </si>
  <si>
    <t>ВОЗВРАТ ОСТАТКОВ СУБСИДИЙ, СУБВЕНЦИЙ И ИНЫХ МЕЖБЮДЖЕТНЫХ ТРАНСФЕРТОВ, ИМЕЮЩИХ ЦЕЛЕВОЕ НАЗНАЧЕНИЕ, ПРОШЛЫХ ЛЕТ</t>
  </si>
  <si>
    <t>121 21900000000000000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</si>
  <si>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</si>
  <si>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121 21900000020000150</t>
  </si>
  <si>
    <t>Возврат остатков субсидий на реализацию мероприятий федеральной целевой программы "Устойчивое развитие сельских территорий на 2014 - 2017 годы и на период до 2020 года" из бюджетов субъектов Российской Федерации</t>
  </si>
  <si>
    <t>121 21925018020000150</t>
  </si>
  <si>
    <t>Возврат остатков субсидий на производство продукции растениеводства на низкопродуктивной пашне в районах Крайнего Севера и приравненных к ним местностях из бюджетов субъектов Российской Федерации</t>
  </si>
  <si>
    <t>121 21925037020000150</t>
  </si>
  <si>
    <t>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</t>
  </si>
  <si>
    <t>121 21925041020000150</t>
  </si>
  <si>
    <t>Возврат остатков субсидий на возмещение части затрат по наращиванию поголовья северных оленей, маралов и мясных табунных лошадей из бюджетов субъектов Российской Федерации</t>
  </si>
  <si>
    <t>121 21925045020000150</t>
  </si>
  <si>
    <t>Возврат остатков субсидий на поддержку начинающих фермеров из бюджетов субъектов Российской Федерации</t>
  </si>
  <si>
    <t>121 21925053020000150</t>
  </si>
  <si>
    <t>Возврат остатков субсидий на развитие семейных животноводческих ферм из бюджетов субъектов Российской Федерации</t>
  </si>
  <si>
    <t>121 21925054020000150</t>
  </si>
  <si>
    <t>121 21925541020000150</t>
  </si>
  <si>
    <t>Возврат остатков субсидий на повышение продуктивности в молочном скотоводстве из бюджетов субъектов Российской Федерации</t>
  </si>
  <si>
    <t>121 21925542020000150</t>
  </si>
  <si>
    <t>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</t>
  </si>
  <si>
    <t>121 21925543020000150</t>
  </si>
  <si>
    <t>Возврат остатков субсидий на возмещение части процентной ставки по инвестиционным кредитам (займам) в агропромышленном комплексе из бюджетов субъектов Российской Федерации</t>
  </si>
  <si>
    <t>121 21925544020000150</t>
  </si>
  <si>
    <t>Возврат остатков субсидий на реализацию мероприятий по устойчивому развитию сельских территорий из бюджетов субъектов Российской Федерации</t>
  </si>
  <si>
    <t>121 21925567020000150</t>
  </si>
  <si>
    <t>Возврат остатков иных межбюджетных трансфертов на возмещение части затрат на уплату процентов по инвестиционным кредитам (займам) в агропромышленном комплексе из бюджетов субъектов Российской Федерации</t>
  </si>
  <si>
    <t>121 21945433020000150</t>
  </si>
  <si>
    <t>Возврат прочих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</si>
  <si>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121 21990000020000150</t>
  </si>
  <si>
    <t xml:space="preserve">                          2. Расходы бюджета</t>
  </si>
  <si>
    <t>Форма 0503127  с.2</t>
  </si>
  <si>
    <t>Код расхода по бюджетной классификации</t>
  </si>
  <si>
    <t>Лимиты бюджетных обязательств</t>
  </si>
  <si>
    <t xml:space="preserve"> Неисполненные назначения</t>
  </si>
  <si>
    <t>по ассигнованиям</t>
  </si>
  <si>
    <t>по лимитам бюджетных обязательств</t>
  </si>
  <si>
    <t>10</t>
  </si>
  <si>
    <t>11</t>
  </si>
  <si>
    <t>Расходы бюджета - всего</t>
  </si>
  <si>
    <t>200</t>
  </si>
  <si>
    <t>121 0000 0000000000 000</t>
  </si>
  <si>
    <t>НАЦИОНАЛЬНАЯ ЭКОНОМИКА</t>
  </si>
  <si>
    <t>121 0400 0000000000 000</t>
  </si>
  <si>
    <t>Сельское хозяйство и рыболовство</t>
  </si>
  <si>
    <t>121 0405 0000000000 000</t>
  </si>
  <si>
    <t>Государственная программа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</si>
  <si>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121 0405 1400000000 000</t>
  </si>
  <si>
    <t>Подпрограмма «Техническая и технологическая модернизация»</t>
  </si>
  <si>
    <t>121 0405 1440000000 000</t>
  </si>
  <si>
    <t>Субсидии на компенсацию части затрат, связанных с оплатой первоначального (авансового) лизингового взноса, произведенного с 1 января 2018 года по заключенным договорам лизинга (сублизинга) техники и оборудования, в рамках подпрограммы «Техническая и технологическая модернизация»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</si>
  <si>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121 0405 1440022310 000</t>
  </si>
  <si>
    <t>Иные бюджетные ассигнования</t>
  </si>
  <si>
    <t>121 0405 1440022310 800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</si>
  <si>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</si>
  <si>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121 0405 1440022310 810</t>
  </si>
  <si>
    <t>Расходы на приобретение изделий автомобильной промышленности, тракторов, сельскохозяйственных машин и племенных сельскохозяйственных животных для передачи в федеральную собственность для нужд учреждений системы исполнения наказаний в рамках подпрограммы «Техническая и технологическая модернизация»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</si>
  <si>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121 0405 1440022330 000</t>
  </si>
  <si>
    <t>Закупка товаров, работ и услуг для обеспечения государственных (муниципальных) нужд</t>
  </si>
  <si>
    <t>121 0405 1440022330 200</t>
  </si>
  <si>
    <t>Иные закупки товаров, работ и услуг для обеспечения государственных (муниципальных) нужд</t>
  </si>
  <si>
    <t>121 0405 1440022330 240</t>
  </si>
  <si>
    <t>Субсидии на компенсацию части затрат, связанных с проведением капитального ремонта тракторов и (или) их агрегатов, в рамках подпрограммы «Техническая и технологическая модернизация»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</si>
  <si>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121 0405 1440022360 000</t>
  </si>
  <si>
    <t>121 0405 1440022360 800</t>
  </si>
  <si>
    <t>121 0405 1440022360 810</t>
  </si>
  <si>
    <t>Субсидии на компенсацию части затрат, связанных с оплатой первоначального (авансового) лизингового взноса и очередных лизинговых платежей, в рамках подпрограммы «Техническая и технологическая модернизация»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</si>
  <si>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121 0405 1440022800 000</t>
  </si>
  <si>
    <t>121 0405 1440022800 800</t>
  </si>
  <si>
    <t>121 0405 1440022800 810</t>
  </si>
  <si>
    <t>Субсидии на компенсацию части затрат, связанных с приобретением новых самоходных зерноуборочных и (или) самоходных кормоуборочных комбайнов, и (или) новых зерновых сушилок, и (или) новых посевных комплексов, в рамках подпрограммы «Техническая и технологическая модернизация»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</si>
  <si>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121 0405 1440024500 000</t>
  </si>
  <si>
    <t>121 0405 1440024500 800</t>
  </si>
  <si>
    <t>121 0405 1440024500 810</t>
  </si>
  <si>
    <t>Субсидии на компенсацию части затрат, связанных с приобретением машин и оборудования для пищевой, перерабатывающей и элеваторной промышленности, модульных объектов, медицинской техники, оборудования лабораторного для анализа молока, оборудования лабораторного для иммуногенетических и молекулярно-генетических исследований, оборудования для содержания птицы яичного направления, в рамках подпрограммы «Техническая и технологическая модернизация»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</si>
  <si>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121 0405 1440024510 000</t>
  </si>
  <si>
    <t>121 0405 1440024510 800</t>
  </si>
  <si>
    <t>121 0405 1440024510 810</t>
  </si>
  <si>
    <t>Субсидии на компенсацию части затрат, связанных с приобретением новых тракторов, и (или) новых самоходных зерноуборочных и (или) самоходных кормоуборочных комбайнов, и (или) новых зерновых сушилок, и (или) новых посевных комплексов, в рамках подпрограммы «Техническая и технологическая модернизация»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</si>
  <si>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121 0405 1440024530 000</t>
  </si>
  <si>
    <t>121 0405 1440024530 800</t>
  </si>
  <si>
    <t>121 0405 1440024530 810</t>
  </si>
  <si>
    <t>Подпрограмма «Кадровое обеспечение агропромышленного комплекса»</t>
  </si>
  <si>
    <t>121 0405 1460000000 000</t>
  </si>
  <si>
    <t>Оплата услуг по проведению лекций, семинаров, дополнительному профессиональному образованию рабочих, служащих сельскохозяйственных товаропроизводителей, вновь созданных сельскохозяйственных товаропроизводителей, организаций агропромышленного комплекса, государственных и муниципальных предприятий, преподавателей, мастеров производственного обучения сельскохозяйственных образовательных организаций и муниципальных служащих организациям, осуществляющим образовательную деятельность по дополнительным профессиональным программам, в рамках подпрограммы «Кадровое обеспечение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</si>
  <si>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121 0405 1460022520 000</t>
  </si>
  <si>
    <t>121 0405 1460022520 200</t>
  </si>
  <si>
    <t>121 0405 1460022520 240</t>
  </si>
  <si>
    <t>Субсидии сельскохозяйственным товаропроизводителям, вновь созданным сельскохозяйственным товаропроизводителям на компенсацию части затрат, связанных с выплатой заработной платы молодому специалисту, в рамках подпрограммы «Кадровое обеспечение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</si>
  <si>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121 0405 1460022560 000</t>
  </si>
  <si>
    <t>121 0405 1460022560 800</t>
  </si>
  <si>
    <t>121 0405 1460022560 810</t>
  </si>
  <si>
    <t>Субсидии сельскохозяйственным товаропроизводителям, вновь созданным сельскохозяйственным товаропроизводителям на компенсацию части затрат, связанных с дополнительным профессиональным образованием по программам повышения квалификации работников в организациях, осуществляющих образовательную деятельность по дополнительным профессиональным программам, расположенных на территории Российской Федерации, в рамках подпрограммы «Кадровое обеспечение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</si>
  <si>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121 0405 1460022580 000</t>
  </si>
  <si>
    <t>121 0405 1460022580 800</t>
  </si>
  <si>
    <t>121 0405 1460022580 810</t>
  </si>
  <si>
    <t>Субсидии базовым хозяйствам на компенсацию затрат, связанных с доплатой работнику базового хозяйства, осуществляющему руководство производственной и (или) преддипломной практикой студента, в рамках подпрограммы «Кадровое обеспечение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</si>
  <si>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121 0405 1460023000 000</t>
  </si>
  <si>
    <t>121 0405 1460023000 800</t>
  </si>
  <si>
    <t>121 0405 1460023000 810</t>
  </si>
  <si>
    <t>Субсидии базовым хозяйствам на компенсацию части затрат, связанных с выплатой заработной платы студентам в случае их трудоустройства по срочному трудовому договору в период прохождения производственной и (или) преддипломной практики, в рамках подпрограммы «Кадровое обеспечение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</si>
  <si>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121 0405 1460023010 000</t>
  </si>
  <si>
    <t>121 0405 1460023010 800</t>
  </si>
  <si>
    <t>121 0405 1460023010 810</t>
  </si>
  <si>
    <t>Подпрограмма «Устойчивое развитие сельских территорий»</t>
  </si>
  <si>
    <t>121 0405 1470000000 000</t>
  </si>
  <si>
    <t>Субсидии организациям агропромышленного комплекса на возмещение части затрат на строительство жилья в сельской местности, предоставляемого по договорам найма жилого помещения гражданам, проживающим и работающим на селе либо изъявившим желание переехать на постоянное место жительства в сельскую местность и работать там, в рамках подпрограммы «Устойчивое развитие сельских территорий»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</si>
  <si>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121 0405 1470022620 000</t>
  </si>
  <si>
    <t>121 0405 1470022620 800</t>
  </si>
  <si>
    <t>121 0405 1470022620 810</t>
  </si>
  <si>
    <t>Подпрограмма «Обеспечение реализации государственной программы и прочие мероприятия»</t>
  </si>
  <si>
    <t>121 0405 1480000000 000</t>
  </si>
  <si>
    <t>Руководство и управление в сфере установленных функций органов государственной власти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</si>
  <si>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121 0405 1480000210 000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</si>
  <si>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</si>
  <si>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121 0405 1480000210 100</t>
  </si>
  <si>
    <t>Расходы на выплаты персоналу государственных (муниципальных) органов</t>
  </si>
  <si>
    <t>121 0405 1480000210 120</t>
  </si>
  <si>
    <t>121 0405 1480000210 200</t>
  </si>
  <si>
    <t>121 0405 1480000210 240</t>
  </si>
  <si>
    <t>Социальное обеспечение и иные выплаты населению</t>
  </si>
  <si>
    <t>121 0405 1480000210 300</t>
  </si>
  <si>
    <t>Социальные выплаты гражданам, кроме публичных нормативных социальных выплат</t>
  </si>
  <si>
    <t>121 0405 1480000210 320</t>
  </si>
  <si>
    <t>121 0405 1480000210 800</t>
  </si>
  <si>
    <t>Уплата налогов, сборов и иных платежей</t>
  </si>
  <si>
    <t>121 0405 1480000210 850</t>
  </si>
  <si>
    <t>Расходы на закупку компьютерного программного обеспечения и услуг по его поддержке и адаптации, электронно-вычислительной техники, оргтехники, сетевого и серверного оборудования для центрального узла информационного обеспечения агропромышленного комплекса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</si>
  <si>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121 0405 1480022710 000</t>
  </si>
  <si>
    <t>121 0405 1480022710 200</t>
  </si>
  <si>
    <t>121 0405 1480022710 240</t>
  </si>
  <si>
    <t>Расходы на организацию, проведение и участие в краевых, межрегиональных (зональных) и российских конкурсах, выставках, совещаниях и соревнованиях в агропромышленном комплексе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</si>
  <si>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121 0405 1480022730 000</t>
  </si>
  <si>
    <t>121 0405 1480022730 200</t>
  </si>
  <si>
    <t>121 0405 1480022730 240</t>
  </si>
  <si>
    <t>121 0405 1480022730 300</t>
  </si>
  <si>
    <t>Премии и гранты</t>
  </si>
  <si>
    <t>121 0405 1480022730 350</t>
  </si>
  <si>
    <t>Расходы на закупку услуг по изданию информационной литературы, производству и размещению информационной полиграфической продукции, освещению в средствах массовой информации состояния и развития агропромышленного комплекса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</si>
  <si>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121 0405 1480022740 000</t>
  </si>
  <si>
    <t>121 0405 1480022740 200</t>
  </si>
  <si>
    <t>121 0405 1480022740 240</t>
  </si>
  <si>
    <t>Расходы на закупку консультационных услуг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</si>
  <si>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121 0405 1480022770 000</t>
  </si>
  <si>
    <t>121 0405 1480022770 200</t>
  </si>
  <si>
    <t>121 0405 1480022770 240</t>
  </si>
  <si>
    <t>Субвенции бюджетам муниципальных районов края 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</si>
  <si>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121 0405 1480075170 000</t>
  </si>
  <si>
    <t>Межбюджетные трансферты</t>
  </si>
  <si>
    <t>121 0405 1480075170 500</t>
  </si>
  <si>
    <t>Субвенции</t>
  </si>
  <si>
    <t>121 0405 1480075170 530</t>
  </si>
  <si>
    <t>Подпрограмма «Развитие мелиорации земель сельскохозяйственного назначения»</t>
  </si>
  <si>
    <t>121 0405 14А0000000 000</t>
  </si>
  <si>
    <t>Субсидии на возмещение части затрат на проведение культуртехнических мероприятий в рамках подпрограммы «Развитие мелиорации земель сельскохозяйственного назначения»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</si>
  <si>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14А0024180 000</t>
  </si>
  <si>
    <t>121 0405 14А0024180 800</t>
  </si>
  <si>
    <t>121 0405 14А0024180 810</t>
  </si>
  <si>
    <t>Субсидии на реализацию мероприятий в области мелиорации земель сельскохозяйственного назначения (субсидии на возмещение части фактически осуществленных затрат в рамках гидромелиоративных мероприятий по строительству оросительных и осушительных систем общего и индивидуального пользования и отдельно расположенных гидротехнических сооружений, а также рыбоводных прудов) в рамках подпрограммы «Развитие мелиорации земель сельскохозяйственного назначения»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</si>
  <si>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14А00R5680 000</t>
  </si>
  <si>
    <t>121 0405 14А00R5680 800</t>
  </si>
  <si>
    <t>121 0405 14А00R5680 810</t>
  </si>
  <si>
    <t>Подпрограмма «Развитие отраслей агропромышленного комплекса»</t>
  </si>
  <si>
    <t>121 0405 14Б0000000 000</t>
  </si>
  <si>
    <t>Субсидии на компенсацию части стоимости элитных, и (или) репродукционных, и (или) гибридных семян сельскохозяйственных растений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</si>
  <si>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14Б0021720 000</t>
  </si>
  <si>
    <t>121 0405 14Б0021720 800</t>
  </si>
  <si>
    <t>121 0405 14Б0021720 810</t>
  </si>
  <si>
    <t>Субсидии на компенсацию части затрат на производство и реализацию сухого молока, и (или) сыра полутвердого, и (или) сыра твердого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</si>
  <si>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14Б0021730 000</t>
  </si>
  <si>
    <t>121 0405 14Б0021730 800</t>
  </si>
  <si>
    <t>121 0405 14Б0021730 810</t>
  </si>
  <si>
    <t>Субсидии на возмещение части затрат на уплату процентов по кредитам, полученным в российских кредитных организациях на срок до 2 лет,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</si>
  <si>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14Б0021780 000</t>
  </si>
  <si>
    <t>121 0405 14Б0021780 800</t>
  </si>
  <si>
    <t>121 0405 14Б0021780 810</t>
  </si>
  <si>
    <t>Субсидии на возмещение части затрат на уплату страховых премий по договорам сельскохозяйственного страхования в области растениеводства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</si>
  <si>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14Б0021800 000</t>
  </si>
  <si>
    <t>121 0405 14Б0021800 800</t>
  </si>
  <si>
    <t>121 0405 14Б0021800 810</t>
  </si>
  <si>
    <t>Расходы на приобретение расходных материалов к лабораторному оборудованию, минеральных удобрений, оригинальных и элитных семян сельскохозяйственных растений для их последующей безвозмездной передачи сельскохозяйственным научным организациям, расположенным на территории края, образовательным организациям высшего образования, зарегистрированным на территории края,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</si>
  <si>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14Б0021840 000</t>
  </si>
  <si>
    <t>121 0405 14Б0021840 200</t>
  </si>
  <si>
    <t>121 0405 14Б0021840 240</t>
  </si>
  <si>
    <t>Субсидии государственным и муниципальным предприятиям на возмещение части затрат на проведение комплекса агротехнологических работ, повышение уровня экологической безопасности сельскохозяйственного производства, а также повышение плодородия и качества почв в расчете на 1 гектар посевной площади, занятой зерновыми, зернобобовыми и кормовыми сельскохозяйственными культурами, а также посевных площадей, обеспечивающих увеличение производства семенного картофеля, семян овощных культур открытого грунта, семян подсолнечника и овощей открытого грунта,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</si>
  <si>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14Б0021880 000</t>
  </si>
  <si>
    <t>121 0405 14Б0021880 800</t>
  </si>
  <si>
    <t>121 0405 14Б0021880 810</t>
  </si>
  <si>
    <t>Субсидии на компенсацию части затрат на содержание племенных рогачей маралов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</si>
  <si>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14Б0022120 000</t>
  </si>
  <si>
    <t>121 0405 14Б0022120 800</t>
  </si>
  <si>
    <t>121 0405 14Б0022120 810</t>
  </si>
  <si>
    <t>Субсидии на компенсацию части затрат на приобретение кормов для рыбы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</si>
  <si>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14Б0022180 000</t>
  </si>
  <si>
    <t>121 0405 14Б0022180 800</t>
  </si>
  <si>
    <t>121 0405 14Б0022180 810</t>
  </si>
  <si>
    <t>Гранты начинающим фермерам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</si>
  <si>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14Б0022410 000</t>
  </si>
  <si>
    <t>121 0405 14Б0022410 800</t>
  </si>
  <si>
    <t>121 0405 14Б0022410 810</t>
  </si>
  <si>
    <t>Субсидии на компенсацию части затрат, связанных с закупом животноводческой продукции (молока, мяса свиней и мяса крупного рогатого скота) у граждан, ведущих личное подсобное хозяйство на территории края,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</si>
  <si>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14Б0022900 000</t>
  </si>
  <si>
    <t>121 0405 14Б0022900 800</t>
  </si>
  <si>
    <t>121 0405 14Б0022900 810</t>
  </si>
  <si>
    <t>Гранты на развитие несельскохозяйственных видов деятельности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</si>
  <si>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14Б0022920 000</t>
  </si>
  <si>
    <t>121 0405 14Б0022920 800</t>
  </si>
  <si>
    <t>121 0405 14Б0022920 810</t>
  </si>
  <si>
    <t>Субсидии на компенсацию части затрат на производство и реализацию молока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</si>
  <si>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14Б0024050 000</t>
  </si>
  <si>
    <t>121 0405 14Б0024050 800</t>
  </si>
  <si>
    <t>121 0405 14Б0024050 810</t>
  </si>
  <si>
    <t>Субсидии на компенсацию части затрат на приобретение племенного материала разводимых пород, включенных в Государственный реестр селекционных достижений, допущенных к использованию,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</si>
  <si>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14Б0024220 000</t>
  </si>
  <si>
    <t>121 0405 14Б0024220 800</t>
  </si>
  <si>
    <t>121 0405 14Б0024220 810</t>
  </si>
  <si>
    <t>Субсидии на удешевление стоимости семени и жидкого азота, реализованных в крае для искусственного осеменения сельскохозяйственных животных,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</si>
  <si>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14Б0024240 000</t>
  </si>
  <si>
    <t>121 0405 14Б0024240 800</t>
  </si>
  <si>
    <t>121 0405 14Б0024240 810</t>
  </si>
  <si>
    <t>Субсидии на компенсацию части затрат, связанных с приобретением телок, и (или) нетелей, и (или) коров-первотелок (за исключением импортированных) для замены поголовья коров, больных лейкозом и (или) инфицированных вирусом лейкоза крупного рогатого скота, выбывших на убой,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</si>
  <si>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14Б0024270 000</t>
  </si>
  <si>
    <t>121 0405 14Б0024270 800</t>
  </si>
  <si>
    <t>121 0405 14Б0024270 810</t>
  </si>
  <si>
    <t>Субсидии на возмещение части затрат на уплату процентов по кредитным договорам (договорам займа), заключенным с 1 января 2017 года на срок до 2 лет,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</si>
  <si>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14Б0024300 000</t>
  </si>
  <si>
    <t>121 0405 14Б0024300 800</t>
  </si>
  <si>
    <t>121 0405 14Б0024300 810</t>
  </si>
  <si>
    <t>Субсидии на компенсацию части затрат на содержание коров и нетелей крупного рогатого скота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</si>
  <si>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14Б0024330 000</t>
  </si>
  <si>
    <t>121 0405 14Б0024330 800</t>
  </si>
  <si>
    <t>121 0405 14Б0024330 810</t>
  </si>
  <si>
    <t>Субсидии на возмещение части затрат, связанных с проведением добровольной сертификации пищевых продуктов,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</si>
  <si>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14Б0024340 000</t>
  </si>
  <si>
    <t>121 0405 14Б0024340 800</t>
  </si>
  <si>
    <t>121 0405 14Б0024340 810</t>
  </si>
  <si>
    <t>Субсидии на возмещение части затрат, связанных с оказанием услуг по продвижению пищевых продуктов,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</si>
  <si>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14Б0024350 000</t>
  </si>
  <si>
    <t>121 0405 14Б0024350 800</t>
  </si>
  <si>
    <t>121 0405 14Б0024350 810</t>
  </si>
  <si>
    <t>Субсидии на компенсацию части затрат на производство и реализацию продукции птицеводства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</si>
  <si>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14Б0024360 000</t>
  </si>
  <si>
    <t>121 0405 14Б0024360 800</t>
  </si>
  <si>
    <t>121 0405 14Б0024360 810</t>
  </si>
  <si>
    <t>Субсидии крестьянским (фермерским) хозяйствам и сельскохозяйственным потребительским кооперативам на возмещение части затрат на уплату процентов по кредитам (займам), полученным на срок до 8 лет,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</si>
  <si>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14Б0024370 000</t>
  </si>
  <si>
    <t>121 0405 14Б0024370 800</t>
  </si>
  <si>
    <t>121 0405 14Б0024370 810</t>
  </si>
  <si>
    <t>Субсидии гражданам, ведущим личное подсобное хозяйство на территории края, на возмещение части затрат на уплату процентов по кредитам, полученным на срок до 5 лет,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</si>
  <si>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14Б0024380 000</t>
  </si>
  <si>
    <t>121 0405 14Б0024380 500</t>
  </si>
  <si>
    <t>121 0405 14Б0024380 530</t>
  </si>
  <si>
    <t>Субсидии на компенсацию части затрат на производство оригинальных и элитных семян зерновых и (или) зернобобовых культур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</si>
  <si>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14Б0024390 000</t>
  </si>
  <si>
    <t>121 0405 14Б0024390 800</t>
  </si>
  <si>
    <t>121 0405 14Б0024390 810</t>
  </si>
  <si>
    <t>Субсидии на возмещение части затрат на проведение некорневой подкормки минеральными азотными удобрениями посевов озимой и яровой пшеницы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</si>
  <si>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14Б0024460 000</t>
  </si>
  <si>
    <t>121 0405 14Б0024460 800</t>
  </si>
  <si>
    <t>121 0405 14Б0024460 810</t>
  </si>
  <si>
    <t>Субсидии на оказание несвязанной поддержки сельскохозяйственным товаропроизводителям в области растениеводства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</si>
  <si>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14Б00R5410 000</t>
  </si>
  <si>
    <t>121 0405 14Б00R5410 800</t>
  </si>
  <si>
    <t>121 0405 14Б00R5410 810</t>
  </si>
  <si>
    <t>Субсидии на повышение продуктивности в молочном скотоводстве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</si>
  <si>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14Б00R5420 000</t>
  </si>
  <si>
    <t>121 0405 14Б00R5420 800</t>
  </si>
  <si>
    <t>121 0405 14Б00R5420 810</t>
  </si>
  <si>
    <t>Субсидии на содействие достижению целевых показателей региональных программ развития агропромышленного комплекса (субсидии на компенсацию части стоимости элитных семян сельскохозяйственных растений)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</si>
  <si>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14Б00R5431 000</t>
  </si>
  <si>
    <t>121 0405 14Б00R5431 800</t>
  </si>
  <si>
    <t>121 0405 14Б00R5431 810</t>
  </si>
  <si>
    <t>Субсидии на содействие достижению целевых показателей региональных программ развития агропромышленного комплекса (субсидии на компенсацию части затрат на содержание племенного маточного поголовья сельскохозяйственных животных, племенных быков-производителей)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</si>
  <si>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14Б00R5435 000</t>
  </si>
  <si>
    <t>121 0405 14Б00R5435 800</t>
  </si>
  <si>
    <t>121 0405 14Б00R5435 810</t>
  </si>
  <si>
    <t>Субсидии на содействие достижению целевых показателей региональных программ развития агропромышленного комплекса (гранты на развитие семейных животноводческих ферм)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</si>
  <si>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14Б00R543E 000</t>
  </si>
  <si>
    <t>121 0405 14Б00R543E 800</t>
  </si>
  <si>
    <t>121 0405 14Б00R543E 810</t>
  </si>
  <si>
    <t>Субсидии на содействие достижению целевых показателей региональных программ развития агропромышленного комплекса (субсидии на возмещение части затрат на уплату страховых премий по договорам сельскохозяйственного страхования в области животноводства)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</si>
  <si>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14Б00R543Г 000</t>
  </si>
  <si>
    <t>121 0405 14Б00R543Г 800</t>
  </si>
  <si>
    <t>121 0405 14Б00R543Г 810</t>
  </si>
  <si>
    <t>Субсидии на содействие достижению целевых показателей региональных программ развития агропромышленного комплекса (гранты сельскохозяйственным потребительским кооперативам на развитие материально-технической базы)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</si>
  <si>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14Б00R543Ж 000</t>
  </si>
  <si>
    <t>121 0405 14Б00R543Ж 800</t>
  </si>
  <si>
    <t>121 0405 14Б00R543Ж 810</t>
  </si>
  <si>
    <t>Гранты «Агростартап» крестьянским (фермерским) хозяйствам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</si>
  <si>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14БI754801 000</t>
  </si>
  <si>
    <t>121 0405 14БI754801 800</t>
  </si>
  <si>
    <t>121 0405 14БI754801 810</t>
  </si>
  <si>
    <t>Субсидии сельскохозяйственным потребительским кооперативам на возмещение части затрат, понесенных в текущем финансовом году,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</si>
  <si>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14БI754802 000</t>
  </si>
  <si>
    <t>121 0405 14БI754802 800</t>
  </si>
  <si>
    <t>121 0405 14БI754802 810</t>
  </si>
  <si>
    <t>Субсидии центру компетенций в сфере сельскохозяйственной кооперации и поддержки фермеров на софинансирование затрат, связанных с осуществлением текущей деятельности, в рамках подпрограммы «Развитие отраслей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</si>
  <si>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14БI754803 000</t>
  </si>
  <si>
    <t>121 0405 14БI754803 800</t>
  </si>
  <si>
    <t>121 0405 14БI754803 810</t>
  </si>
  <si>
    <t>Подпрограмма «Стимулирование инвестиционной деятельности в агропромышленном комплексе»</t>
  </si>
  <si>
    <t>121 0405 14Г0000000 000</t>
  </si>
  <si>
    <t>Субсидии на компенсацию части затрат на разработку проектной документации и строительство учебно-опытных животноводческих комплексов молочного направления, животноводческих объектов для содержания быков-производителей или маралов в рамках подпрограммы «Стимулирование инвестиционной деятельности в агропромышленном комплексе»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</si>
  <si>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14Г0022350 000</t>
  </si>
  <si>
    <t>121 0405 14Г0022350 800</t>
  </si>
  <si>
    <t>121 0405 14Г0022350 810</t>
  </si>
  <si>
    <t>Субсидии на возмещение части затрат на уплату процентов по инвестиционным кредитам, полученным на срок до 10 лет, в рамках подпрограммы «Стимулирование инвестиционной деятельности в агропромышленном комплексе»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</si>
  <si>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14Г0022820 000</t>
  </si>
  <si>
    <t>121 0405 14Г0022820 800</t>
  </si>
  <si>
    <t>121 0405 14Г0022820 810</t>
  </si>
  <si>
    <t>Субсидии на возмещение части затрат на уплату процентов по кредитным договорам (договорам займа), заключенным с 1 января 2017 года на срок от 2 до 15 лет, в рамках подпрограммы «Стимулирование инвестиционной деятельности в агропромышленном комплексе»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</si>
  <si>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14Г0022890 000</t>
  </si>
  <si>
    <t>121 0405 14Г0022890 800</t>
  </si>
  <si>
    <t>121 0405 14Г0022890 810</t>
  </si>
  <si>
    <t>Субсидии на возмещение части затрат на уплату процентов по инвестиционным кредитам (займам), полученным на строительство, реконструкцию и модернизацию животноводческих комплексов для содержания свиней на срок до 8 лет, а также инвестиционным кредитам (займам), полученным на строительство, реконструкцию и модернизацию животноводческих комплексов (ферм) для содержания крупного рогатого скота на срок до 15 лет, в рамках подпрограммы «Стимулирование инвестиционной деятельности в агропромышленном комплексе»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</si>
  <si>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14Г0023100 000</t>
  </si>
  <si>
    <t>121 0405 14Г0023100 800</t>
  </si>
  <si>
    <t>121 0405 14Г0023100 810</t>
  </si>
  <si>
    <t>Субсидии на возмещение части затрат на уплату процентов по инвестиционным кредитам (займам), полученным на срок до 8 лет, до 10 лет и до 15 лет, в рамках подпрограммы «Стимулирование инвестиционной деятельности в агропромышленном комплексе»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</si>
  <si>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14Г0023110 000</t>
  </si>
  <si>
    <t>121 0405 14Г0023110 800</t>
  </si>
  <si>
    <t>121 0405 14Г0023110 810</t>
  </si>
  <si>
    <t>Субсидии на возмещение части затрат на уплату процентов по инвестиционным кредитам (займам) в агропромышленном комплексе в рамках подпрограммы «Стимулирование инвестиционной деятельности в агропромышленном комплексе»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</si>
  <si>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14Г00R4330 000</t>
  </si>
  <si>
    <t>121 0405 14Г00R4330 800</t>
  </si>
  <si>
    <t>121 0405 14Г00R4330 810</t>
  </si>
  <si>
    <t>Субсидии сельскохозяйственным товаропроизводителям на возмещение части затрат на уплату процентов по кредитам, полученным в российских кредитных организациях, на развитие аквакультуры (рыбоводство) и товарного осетроводства в рамках подпрограммы «Стимулирование инвестиционной деятельности в агропромышленном комплексе»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</si>
  <si>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0405 14Г00R5260 000</t>
  </si>
  <si>
    <t>121 0405 14Г00R5260 800</t>
  </si>
  <si>
    <t>121 0405 14Г00R5260 810</t>
  </si>
  <si>
    <t>Другие вопросы в области национальной экономики</t>
  </si>
  <si>
    <t>121 0412 0000000000 000</t>
  </si>
  <si>
    <t>121 0412 1400000000 000</t>
  </si>
  <si>
    <t>121 0412 1480000000 000</t>
  </si>
  <si>
    <t>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(в соответствии с Законом края от 7 февраля 2008 года № 4-1254)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</si>
  <si>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121 0412 1480075120 000</t>
  </si>
  <si>
    <t>121 0412 1480075120 500</t>
  </si>
  <si>
    <t>121 0412 1480075120 530</t>
  </si>
  <si>
    <t>ЖИЛИЩНО-КОММУНАЛЬНОЕ ХОЗЯЙСТВО</t>
  </si>
  <si>
    <t>121 0500 0000000000 000</t>
  </si>
  <si>
    <t>Другие вопросы в области жилищно-коммунального хозяйства</t>
  </si>
  <si>
    <t>121 0505 0000000000 000</t>
  </si>
  <si>
    <t>121 0505 1400000000 000</t>
  </si>
  <si>
    <t>Подпрограмма «Поддержка садоводства и огородничества»</t>
  </si>
  <si>
    <t>121 0505 14Д0000000 000</t>
  </si>
  <si>
    <t>Гранты некоммерческим товариществам на реализацию программ развития инфраструктуры территорий некоммерческих товариществ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</si>
  <si>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0505 14Д0024400 000</t>
  </si>
  <si>
    <t>Предоставление субсидий бюджетным, автономным учреждениям и иным некоммерческим организациям</t>
  </si>
  <si>
    <t>121 0505 14Д0024400 600</t>
  </si>
  <si>
    <t>Субсидии некоммерческим организациям (за исключением государственных (муниципальных) учреждений)</t>
  </si>
  <si>
    <t>121 0505 14Д0024400 630</t>
  </si>
  <si>
    <t>Гранты некоммерческим товариществам на приобретение оборудования, строительных материалов и (или) изделий для проведения работ по строительству, и (или) реконструкции, и (или) ремонту дорог и (или) объектов водоснабжения и (или) электросетевого хозяйства в пределах соответствующего некоммерческого товарищества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</si>
  <si>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0505 14Д0024420 000</t>
  </si>
  <si>
    <t>121 0505 14Д0024420 600</t>
  </si>
  <si>
    <t>121 0505 14Д0024420 630</t>
  </si>
  <si>
    <t>Субсидии бюджетам муниципальных образований края на строительство, и (или) реконструкцию, и (или) ремонт объектов электроснабжения, водоснабжения, находящихся в собственности муниципальных образований, для обеспечения подключения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</si>
  <si>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0505 14Д0075750 000</t>
  </si>
  <si>
    <t>121 0505 14Д0075750 500</t>
  </si>
  <si>
    <t>Субсидии</t>
  </si>
  <si>
    <t>121 0505 14Д0075750 520</t>
  </si>
  <si>
    <t>СОЦИАЛЬНАЯ ПОЛИТИКА</t>
  </si>
  <si>
    <t>121 1000 0000000000 000</t>
  </si>
  <si>
    <t>Социальное обеспечение населения</t>
  </si>
  <si>
    <t>121 1003 0000000000 000</t>
  </si>
  <si>
    <t>121 1003 1400000000 000</t>
  </si>
  <si>
    <t>121 1003 1460000000 000</t>
  </si>
  <si>
    <t>Социальная выплата рабочим, служащим сельскохозяйственных товаропроизводителей, вновь созданных сельскохозяйственных товаропроизводителей на компенсацию затрат, связанных с получением высшего образования по очно-заочной, заочной форме обучения, в рамках подпрограммы «Кадровое обеспечение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</si>
  <si>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121 1003 1460022510 000</t>
  </si>
  <si>
    <t>121 1003 1460022510 300</t>
  </si>
  <si>
    <t>121 1003 1460022510 320</t>
  </si>
  <si>
    <t>Социальные выплаты на обустройство молодым специалистам, молодым рабочим в рамках подпрограммы «Кадровое обеспечение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</si>
  <si>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121 1003 1460022550 000</t>
  </si>
  <si>
    <t>121 1003 1460022550 300</t>
  </si>
  <si>
    <t>Публичные нормативные социальные выплаты гражданам</t>
  </si>
  <si>
    <t>121 1003 1460022550 310</t>
  </si>
  <si>
    <t>Социальные выплаты на обустройство гражданам, изъявившим желание переехать на постоянное место жительства в сельскую местность, в рамках подпрограммы «Кадровое обеспечение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</si>
  <si>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121 1003 1460024640 000</t>
  </si>
  <si>
    <t>121 1003 1460024640 300</t>
  </si>
  <si>
    <t>121 1003 1460024640 310</t>
  </si>
  <si>
    <t>Социальная выплата рабочим, служащим на компенсацию затрат, связанных с получением высшего образования по очно-заочной, заочной форме обучения, в рамках подпрограммы «Кадровое обеспечение агропромышленного комплекса»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</si>
  <si>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121 1003 1460024680 000</t>
  </si>
  <si>
    <t>121 1003 1460024680 300</t>
  </si>
  <si>
    <t>121 1003 1460024680 320</t>
  </si>
  <si>
    <t>121 1003 1470000000 000</t>
  </si>
  <si>
    <t>Социальные выплаты на строительство (приобретение) жилья молодым семьям и молодым специалистам, проживающим и работающим на селе либо изъявившим желание переехать на постоянное место жительства в сельскую местность и работать там, в рамках подпрограммы «Устойчивое развитие сельских территорий»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</si>
  <si>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121 1003 1470022610 000</t>
  </si>
  <si>
    <t>121 1003 1470022610 300</t>
  </si>
  <si>
    <t>121 1003 1470022610 320</t>
  </si>
  <si>
    <t>Социальные выплаты гражданам,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местностях, на строительство (приобретение) жилья в рамках подпрограммы «Устойчивое развитие сельских территорий»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</si>
  <si>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121 1003 1470022650 000</t>
  </si>
  <si>
    <t>121 1003 1470022650 300</t>
  </si>
  <si>
    <t>121 1003 1470022650 320</t>
  </si>
  <si>
    <t>Субсидии бюджетам муниципальных образований на предоставление социальных выплат гражданам, проживающим и работающим в сельской местности и являющимся участниками муниципальных программ (подпрограмм муниципальных программ), в том числе молодым семьям и молодым специалистам,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(подпрограмм муниципальных программ), на строительство или приобретение жилья в сельской местности в рамках подпрограммы «Устойчивое развитие сельских территорий»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</si>
  <si>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121 1003 1470074530 000</t>
  </si>
  <si>
    <t>121 1003 1470074530 500</t>
  </si>
  <si>
    <t>121 1003 1470074530 520</t>
  </si>
  <si>
    <t>Улучшение жилищных условий граждан, проживающих в сельской местности, в том числе молодых семей и молодых специалистов, в рамках подпрограммы «Устойчивое развитие сельских территорий»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</si>
  <si>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1003 14700R5671 000</t>
  </si>
  <si>
    <t>121 1003 14700R5671 300</t>
  </si>
  <si>
    <t>121 1003 14700R5671 320</t>
  </si>
  <si>
    <t>МЕЖБЮДЖЕТНЫЕ ТРАНСФЕРТЫ ОБЩЕГО ХАРАКТЕРА БЮДЖЕТАМ БЮДЖЕТНОЙ СИСТЕМЫ РОССИЙСКОЙ ФЕДЕРАЦИИ</t>
  </si>
  <si>
    <t>121 1400 0000000000 000</t>
  </si>
  <si>
    <t>Прочие межбюджетные трансферты общего характера</t>
  </si>
  <si>
    <t>121 1403 0000000000 000</t>
  </si>
  <si>
    <t>121 1403 1400000000 000</t>
  </si>
  <si>
    <t>121 1403 1470000000 000</t>
  </si>
  <si>
    <t>Иные межбюджетные трансферты бюджетам муниципальных районов Красноярского края, реализующих муниципальные программы, направленные на развитие сельских территорий, в рамках подпрограммы «Устойчивое развитие сельских территорий»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</si>
  <si>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121 1403 1470074110 000</t>
  </si>
  <si>
    <t>121 1403 1470074110 500</t>
  </si>
  <si>
    <t>121 1403 1470074110 540</t>
  </si>
  <si>
    <t>Результат исполнения бюджета (дефицит "-" , профицит "+")</t>
  </si>
  <si>
    <t>450</t>
  </si>
  <si>
    <t xml:space="preserve">             Форма 0503127  с.3</t>
  </si>
  <si>
    <t xml:space="preserve">                    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</si>
  <si>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</si>
  <si>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бюджета - всего</t>
  </si>
  <si>
    <t>500</t>
  </si>
  <si>
    <t>в том числе</t>
  </si>
  <si>
    <t>Источники внутреннего финансирования бюджета</t>
  </si>
  <si>
    <t>520</t>
  </si>
  <si>
    <t>из них:</t>
  </si>
  <si>
    <t>Иные источники внутреннего финансирования дефицитов бюджетов</t>
  </si>
  <si>
    <t>000 01060000000000000</t>
  </si>
  <si>
    <t>Уменьшение финансовых активов, являющихся иными источниками внутреннего финансирования дефицитов бюджетов</t>
  </si>
  <si>
    <t>000 01060000000000600</t>
  </si>
  <si>
    <t>Возврат бюджетных кредитов, предоставленных внутри страны в валюте Российской Федерации</t>
  </si>
  <si>
    <t>000 01060500000000600</t>
  </si>
  <si>
    <t>Возврат бюджетных кредитов, предоставленных юридическим лицам из бюджетов субъектов Российской Федерации в валюте Российской Федерации</t>
  </si>
  <si>
    <t>000 01060501020000640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</si>
  <si>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</si>
  <si>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</si>
  <si>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</si>
  <si>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</si>
  <si>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</si>
  <si>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</si>
  <si>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</si>
  <si>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</si>
  <si>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Изменение остатков по расчетам (стр. 810+820)</t>
  </si>
  <si>
    <t>800</t>
  </si>
  <si>
    <t>изменение остатков по расчетам с органами, организующими исполнение бюджета (стр.811 + 812)</t>
  </si>
  <si>
    <t>810</t>
  </si>
  <si>
    <t>из них:
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</si>
  <si>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</si>
  <si>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</si>
  <si>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</si>
  <si>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</si>
  <si>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</si>
  <si>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в том числе:
увеличение остатков по внутренним расчетам</t>
  </si>
  <si>
    <t>821</t>
  </si>
  <si>
    <t>уменьшение остатков по внутренним расчетам</t>
  </si>
  <si>
    <t>822</t>
  </si>
  <si>
    <t>Доходы/EXPORT_SRC_KIND</t>
  </si>
  <si>
    <t>Доходы/FORM_CODE</t>
  </si>
  <si>
    <t>227</t>
  </si>
  <si>
    <t>Доходы/RANGE_NAMES</t>
  </si>
  <si>
    <t>1</t>
  </si>
  <si>
    <t>Доходы/EXPORT_PRP</t>
  </si>
  <si>
    <t>Доходы/EXPORT_PARAM_SRC_KIND</t>
  </si>
  <si>
    <t>3</t>
  </si>
  <si>
    <t>Доходы/PERIOD</t>
  </si>
  <si>
    <t>Доходы/BUDG_REP</t>
  </si>
  <si>
    <t>Доходы/REG_DATE</t>
  </si>
  <si>
    <t>Доходы/FORM_TYPE</t>
  </si>
  <si>
    <t>2</t>
  </si>
  <si>
    <t>Доходы/PARAMS</t>
  </si>
  <si>
    <t>Доходы/FILE_NAME</t>
  </si>
  <si>
    <t>C:\227Q01.txt</t>
  </si>
  <si>
    <t>Доходы/ExportView</t>
  </si>
  <si>
    <t>Доходы/EXPORT_SRC_CODE</t>
  </si>
  <si>
    <t>на 01 января 2020 г.</t>
  </si>
  <si>
    <t>ГРБС</t>
  </si>
  <si>
    <r>
      <t xml:space="preserve">Периодичность: месячная, квартальная, </t>
    </r>
    <r>
      <rPr>
        <u/>
        <sz val="8"/>
        <rFont val="Arial Cyr"/>
        <charset val="204"/>
      </rPr>
      <t>годовая</t>
    </r>
  </si>
  <si>
    <t>Проценты, полученные от предоставления бюджетных кредитов юридическим лицам</t>
  </si>
  <si>
    <t>Руководитель</t>
  </si>
  <si>
    <t>Главный бухгалтер</t>
  </si>
  <si>
    <t xml:space="preserve">              (подпись)                       (расшифровка подписи)</t>
  </si>
  <si>
    <t xml:space="preserve">         (подпись)              (расшифровка подписи)</t>
  </si>
  <si>
    <t xml:space="preserve">                                                  Л.Н. Шорохов</t>
  </si>
  <si>
    <t xml:space="preserve">                                                 Н.В. Аликина</t>
  </si>
  <si>
    <t xml:space="preserve">                    (подпись)                       (расшифровка подписи)</t>
  </si>
  <si>
    <t>"30"    января  2020  г.</t>
  </si>
  <si>
    <t>Л.И. Белецкая</t>
  </si>
  <si>
    <t>Руководитель финансово - экономической службы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</si>
</sst>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9">
    <font>
      <sz val="10"/>
      <name val="Arial"/>
    </font>
    <font>
      <b/>
      <sz val="11"/>
      <name val="Arial Cyr"/>
    </font>
    <font>
      <sz val="8"/>
      <name val="Arial Cyr"/>
    </font>
    <font>
      <b/>
      <sz val="10"/>
      <name val="Arial Cyr"/>
    </font>
    <font>
      <sz val="10"/>
      <name val="Arial Cyr"/>
    </font>
    <font>
      <b/>
      <sz val="8"/>
      <name val="Arial Cyr"/>
    </font>
    <font>
      <sz val="8.5"/>
      <name val="MS Sans Serif"/>
    </font>
    <font>
      <u/>
      <sz val="8"/>
      <name val="Arial Cyr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Continuous"/>
    </xf>
    <xf numFmtId="0" fontId="4" fillId="0" borderId="0" xfId="0" applyFont="1" applyBorder="1" applyAlignment="1" applyProtection="1"/>
    <xf numFmtId="0" fontId="1" fillId="0" borderId="1" xfId="0" applyFont="1" applyBorder="1" applyAlignment="1" applyProtection="1"/>
    <xf numFmtId="0" fontId="2" fillId="0" borderId="2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3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2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5" fillId="0" borderId="30" xfId="0" applyNumberFormat="1" applyFont="1" applyBorder="1" applyAlignment="1" applyProtection="1">
      <alignment horizontal="left" vertical="center" wrapText="1"/>
    </xf>
    <xf numFmtId="49" fontId="5" fillId="0" borderId="30" xfId="0" applyNumberFormat="1" applyFont="1" applyBorder="1" applyAlignment="1" applyProtection="1">
      <alignment horizontal="center" vertical="center" wrapText="1"/>
    </xf>
    <xf numFmtId="4" fontId="5" fillId="0" borderId="30" xfId="0" applyNumberFormat="1" applyFont="1" applyBorder="1" applyAlignment="1" applyProtection="1">
      <alignment horizontal="right" vertical="center"/>
    </xf>
    <xf numFmtId="49" fontId="2" fillId="0" borderId="30" xfId="0" applyNumberFormat="1" applyFont="1" applyBorder="1" applyAlignment="1" applyProtection="1">
      <alignment horizontal="left"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" fontId="2" fillId="0" borderId="30" xfId="0" applyNumberFormat="1" applyFont="1" applyBorder="1" applyAlignment="1" applyProtection="1">
      <alignment horizontal="right" vertical="center"/>
    </xf>
    <xf numFmtId="165" fontId="2" fillId="0" borderId="3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Continuous"/>
    </xf>
    <xf numFmtId="0" fontId="4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/>
    <xf numFmtId="49" fontId="2" fillId="0" borderId="27" xfId="0" applyNumberFormat="1" applyFont="1" applyBorder="1" applyAlignment="1" applyProtection="1">
      <alignment horizontal="center" vertical="center"/>
    </xf>
    <xf numFmtId="165" fontId="5" fillId="0" borderId="30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top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8" fillId="0" borderId="0" xfId="0" applyFont="1" applyAlignment="1"/>
    <xf numFmtId="0" fontId="0" fillId="0" borderId="5" xfId="0" applyBorder="1"/>
    <xf numFmtId="0" fontId="8" fillId="0" borderId="0" xfId="0" applyFont="1" applyAlignment="1">
      <alignment vertical="top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center"/>
    </xf>
    <xf numFmtId="4" fontId="2" fillId="2" borderId="30" xfId="0" applyNumberFormat="1" applyFont="1" applyFill="1" applyBorder="1" applyAlignment="1" applyProtection="1">
      <alignment horizontal="right" vertical="center"/>
    </xf>
    <xf numFmtId="4" fontId="5" fillId="2" borderId="30" xfId="0" applyNumberFormat="1" applyFont="1" applyFill="1" applyBorder="1" applyAlignment="1" applyProtection="1">
      <alignment horizontal="right" vertical="center"/>
    </xf>
    <xf numFmtId="4" fontId="0" fillId="0" borderId="30" xfId="0" applyNumberFormat="1" applyBorder="1" applyAlignment="1" applyProtection="1">
      <alignment horizontal="right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wrapText="1"/>
    </xf>
    <xf numFmtId="0" fontId="2" fillId="0" borderId="5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0" borderId="25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34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 vertical="top"/>
    </xf>
    <xf numFmtId="49" fontId="2" fillId="0" borderId="13" xfId="0" applyNumberFormat="1" applyFont="1" applyBorder="1" applyAlignment="1" applyProtection="1">
      <alignment horizontal="center" vertical="top"/>
    </xf>
    <xf numFmtId="49" fontId="2" fillId="0" borderId="14" xfId="0" applyNumberFormat="1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8" fillId="0" borderId="37" xfId="0" applyFont="1" applyBorder="1" applyAlignment="1">
      <alignment horizontal="center" vertical="top"/>
    </xf>
    <xf numFmtId="0" fontId="6" fillId="0" borderId="0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6"/>
  <sheetViews>
    <sheetView showGridLines="0" tabSelected="1" workbookViewId="0">
      <selection activeCell="A31" sqref="A31"/>
    </sheetView>
  </sheetViews>
  <sheetFormatPr defaultRowHeight="12.75" customHeight="1"/>
  <cols>
    <col min="1" max="1" width="45.7265625" customWidth="1"/>
    <col min="2" max="2" width="4.54296875" customWidth="1"/>
    <col min="3" max="3" width="16" customWidth="1"/>
    <col min="4" max="4" width="22.7265625" customWidth="1"/>
    <col min="5" max="6" width="16.7265625" customWidth="1"/>
    <col min="7" max="8" width="10.54296875" customWidth="1"/>
    <col min="9" max="10" width="16.7265625" customWidth="1"/>
  </cols>
  <sheetData>
    <row r="1" spans="1:10" ht="16.899999999999999" customHeight="1">
      <c r="A1" s="64" t="s">
        <v>0</v>
      </c>
      <c r="B1" s="64"/>
      <c r="C1" s="64"/>
      <c r="D1" s="64"/>
      <c r="E1" s="64"/>
      <c r="F1" s="64"/>
      <c r="G1" s="64"/>
      <c r="H1" s="64"/>
      <c r="I1" s="1"/>
      <c r="J1" s="1"/>
    </row>
    <row r="2" spans="1:10" ht="16.899999999999999" customHeight="1">
      <c r="A2" s="64" t="s">
        <v>1</v>
      </c>
      <c r="B2" s="64"/>
      <c r="C2" s="64"/>
      <c r="D2" s="64"/>
      <c r="E2" s="64"/>
      <c r="F2" s="64"/>
      <c r="G2" s="64"/>
      <c r="H2" s="64"/>
      <c r="I2" s="2"/>
      <c r="J2" s="3"/>
    </row>
    <row r="3" spans="1:10" ht="16.899999999999999" customHeight="1">
      <c r="A3" s="64" t="s">
        <v>2</v>
      </c>
      <c r="B3" s="64"/>
      <c r="C3" s="64"/>
      <c r="D3" s="64"/>
      <c r="E3" s="64"/>
      <c r="F3" s="64"/>
      <c r="G3" s="64"/>
      <c r="H3" s="64"/>
      <c r="I3" s="4"/>
      <c r="J3" s="5" t="s">
        <v>3</v>
      </c>
    </row>
    <row r="4" spans="1:10" ht="16.899999999999999" customHeight="1">
      <c r="A4" s="64" t="s">
        <v>4</v>
      </c>
      <c r="B4" s="64"/>
      <c r="C4" s="64"/>
      <c r="D4" s="64"/>
      <c r="E4" s="64"/>
      <c r="F4" s="64"/>
      <c r="G4" s="64"/>
      <c r="H4" s="64"/>
      <c r="I4" s="6" t="s">
        <v>5</v>
      </c>
      <c r="J4" s="7" t="s">
        <v>6</v>
      </c>
    </row>
    <row r="5" spans="1:10" ht="12.5">
      <c r="A5" s="65" t="s">
        <v>590</v>
      </c>
      <c r="B5" s="65"/>
      <c r="C5" s="65"/>
      <c r="D5" s="65"/>
      <c r="E5" s="65"/>
      <c r="F5" s="65"/>
      <c r="G5" s="65"/>
      <c r="H5" s="65"/>
      <c r="I5" s="9" t="s">
        <v>7</v>
      </c>
      <c r="J5" s="10" t="s">
        <v>8</v>
      </c>
    </row>
    <row r="6" spans="1:10" ht="12.5">
      <c r="A6" s="11" t="s">
        <v>11</v>
      </c>
      <c r="B6" s="11"/>
      <c r="C6" s="11"/>
      <c r="D6" s="8"/>
      <c r="E6" s="8"/>
      <c r="F6" s="8"/>
      <c r="G6" s="8"/>
      <c r="H6" s="8"/>
      <c r="I6" s="9" t="s">
        <v>11</v>
      </c>
      <c r="J6" s="12" t="s">
        <v>591</v>
      </c>
    </row>
    <row r="7" spans="1:10" ht="37" customHeight="1">
      <c r="A7" s="73" t="s">
        <v>9</v>
      </c>
      <c r="B7" s="11"/>
      <c r="C7" s="11"/>
      <c r="D7" s="8"/>
      <c r="E7" s="8"/>
      <c r="F7" s="8"/>
      <c r="G7" s="8"/>
      <c r="H7" s="8"/>
      <c r="I7" s="9" t="s">
        <v>10</v>
      </c>
      <c r="J7" s="12" t="s">
        <v>22</v>
      </c>
    </row>
    <row r="8" spans="1:10" ht="37" customHeight="1">
      <c r="A8" s="73"/>
      <c r="B8" s="74" t="s">
        <v>19</v>
      </c>
      <c r="C8" s="75"/>
      <c r="D8" s="75"/>
      <c r="E8" s="75"/>
      <c r="F8" s="75"/>
      <c r="G8" s="75"/>
      <c r="H8" s="75"/>
      <c r="I8" s="9" t="s">
        <v>13</v>
      </c>
      <c r="J8" s="12" t="s">
        <v>12</v>
      </c>
    </row>
    <row r="9" spans="1:10" ht="12.5">
      <c r="A9" s="9" t="s">
        <v>14</v>
      </c>
      <c r="B9" s="66" t="s">
        <v>20</v>
      </c>
      <c r="C9" s="66"/>
      <c r="D9" s="66"/>
      <c r="E9" s="66"/>
      <c r="F9" s="66"/>
      <c r="G9" s="66"/>
      <c r="H9" s="66"/>
      <c r="I9" s="9" t="s">
        <v>15</v>
      </c>
      <c r="J9" s="12" t="s">
        <v>23</v>
      </c>
    </row>
    <row r="10" spans="1:10" ht="12.5">
      <c r="A10" s="9" t="s">
        <v>592</v>
      </c>
      <c r="B10" s="9"/>
      <c r="C10" s="9"/>
      <c r="D10" s="9"/>
      <c r="E10" s="6"/>
      <c r="F10" s="6"/>
      <c r="G10" s="6"/>
      <c r="H10" s="6"/>
      <c r="I10" s="9"/>
      <c r="J10" s="13"/>
    </row>
    <row r="11" spans="1:10" ht="12.5">
      <c r="A11" s="9" t="s">
        <v>21</v>
      </c>
      <c r="B11" s="9"/>
      <c r="C11" s="14"/>
      <c r="D11" s="14"/>
      <c r="E11" s="6"/>
      <c r="F11" s="6"/>
      <c r="G11" s="6"/>
      <c r="H11" s="6"/>
      <c r="I11" s="9" t="s">
        <v>16</v>
      </c>
      <c r="J11" s="15" t="s">
        <v>17</v>
      </c>
    </row>
    <row r="12" spans="1:10" ht="16.899999999999999" customHeight="1">
      <c r="A12" s="64" t="s">
        <v>18</v>
      </c>
      <c r="B12" s="64"/>
      <c r="C12" s="64"/>
      <c r="D12" s="64"/>
      <c r="E12" s="64"/>
      <c r="F12" s="64"/>
      <c r="G12" s="64"/>
      <c r="H12" s="64"/>
      <c r="I12" s="64"/>
      <c r="J12" s="16"/>
    </row>
    <row r="13" spans="1:10" ht="13.5" customHeight="1">
      <c r="A13" s="67" t="s">
        <v>24</v>
      </c>
      <c r="B13" s="70" t="s">
        <v>25</v>
      </c>
      <c r="C13" s="58" t="s">
        <v>26</v>
      </c>
      <c r="D13" s="59"/>
      <c r="E13" s="57" t="s">
        <v>27</v>
      </c>
      <c r="F13" s="84" t="s">
        <v>28</v>
      </c>
      <c r="G13" s="85"/>
      <c r="H13" s="85"/>
      <c r="I13" s="86"/>
      <c r="J13" s="76" t="s">
        <v>29</v>
      </c>
    </row>
    <row r="14" spans="1:10" ht="10" customHeight="1">
      <c r="A14" s="68"/>
      <c r="B14" s="71"/>
      <c r="C14" s="60"/>
      <c r="D14" s="61"/>
      <c r="E14" s="55"/>
      <c r="F14" s="54" t="s">
        <v>30</v>
      </c>
      <c r="G14" s="54" t="s">
        <v>31</v>
      </c>
      <c r="H14" s="54" t="s">
        <v>32</v>
      </c>
      <c r="I14" s="79" t="s">
        <v>33</v>
      </c>
      <c r="J14" s="77"/>
    </row>
    <row r="15" spans="1:10" ht="10" customHeight="1">
      <c r="A15" s="68"/>
      <c r="B15" s="71"/>
      <c r="C15" s="60"/>
      <c r="D15" s="61"/>
      <c r="E15" s="55"/>
      <c r="F15" s="55"/>
      <c r="G15" s="82"/>
      <c r="H15" s="82"/>
      <c r="I15" s="80"/>
      <c r="J15" s="77"/>
    </row>
    <row r="16" spans="1:10" ht="10" customHeight="1">
      <c r="A16" s="68"/>
      <c r="B16" s="71"/>
      <c r="C16" s="60"/>
      <c r="D16" s="61"/>
      <c r="E16" s="55"/>
      <c r="F16" s="55"/>
      <c r="G16" s="82"/>
      <c r="H16" s="82"/>
      <c r="I16" s="80"/>
      <c r="J16" s="77"/>
    </row>
    <row r="17" spans="1:10" ht="10" customHeight="1">
      <c r="A17" s="68"/>
      <c r="B17" s="71"/>
      <c r="C17" s="60"/>
      <c r="D17" s="61"/>
      <c r="E17" s="55"/>
      <c r="F17" s="55"/>
      <c r="G17" s="82"/>
      <c r="H17" s="82"/>
      <c r="I17" s="80"/>
      <c r="J17" s="77"/>
    </row>
    <row r="18" spans="1:10" ht="10" customHeight="1">
      <c r="A18" s="68"/>
      <c r="B18" s="71"/>
      <c r="C18" s="60"/>
      <c r="D18" s="61"/>
      <c r="E18" s="55"/>
      <c r="F18" s="55"/>
      <c r="G18" s="82"/>
      <c r="H18" s="82"/>
      <c r="I18" s="80"/>
      <c r="J18" s="77"/>
    </row>
    <row r="19" spans="1:10" ht="19.5" customHeight="1">
      <c r="A19" s="69"/>
      <c r="B19" s="72"/>
      <c r="C19" s="62"/>
      <c r="D19" s="63"/>
      <c r="E19" s="56"/>
      <c r="F19" s="56"/>
      <c r="G19" s="83"/>
      <c r="H19" s="83"/>
      <c r="I19" s="81"/>
      <c r="J19" s="78"/>
    </row>
    <row r="20" spans="1:10" ht="14.25" customHeight="1">
      <c r="A20" s="17">
        <v>1</v>
      </c>
      <c r="B20" s="18">
        <v>2</v>
      </c>
      <c r="C20" s="52">
        <v>3</v>
      </c>
      <c r="D20" s="53"/>
      <c r="E20" s="20" t="s">
        <v>34</v>
      </c>
      <c r="F20" s="21" t="s">
        <v>35</v>
      </c>
      <c r="G20" s="20" t="s">
        <v>36</v>
      </c>
      <c r="H20" s="20" t="s">
        <v>37</v>
      </c>
      <c r="I20" s="20" t="s">
        <v>38</v>
      </c>
      <c r="J20" s="22" t="s">
        <v>39</v>
      </c>
    </row>
    <row r="21" spans="1:10" ht="21.4" customHeight="1">
      <c r="A21" s="23" t="s">
        <v>40</v>
      </c>
      <c r="B21" s="24" t="s">
        <v>41</v>
      </c>
      <c r="C21" s="89" t="s">
        <v>43</v>
      </c>
      <c r="D21" s="90"/>
      <c r="E21" s="25">
        <v>1313201722</v>
      </c>
      <c r="F21" s="25">
        <f>F23+F42</f>
        <v>1242846781.49</v>
      </c>
      <c r="G21" s="25" t="s">
        <v>42</v>
      </c>
      <c r="H21" s="25" t="s">
        <v>42</v>
      </c>
      <c r="I21" s="25">
        <f>F21</f>
        <v>1242846781.49</v>
      </c>
      <c r="J21" s="25" t="s">
        <v>43</v>
      </c>
    </row>
    <row r="22" spans="1:10" ht="12.5">
      <c r="A22" s="26" t="s">
        <v>44</v>
      </c>
      <c r="B22" s="27"/>
      <c r="C22" s="87"/>
      <c r="D22" s="88"/>
      <c r="E22" s="28"/>
      <c r="F22" s="28"/>
      <c r="G22" s="28"/>
      <c r="H22" s="28"/>
      <c r="I22" s="28"/>
      <c r="J22" s="28"/>
    </row>
    <row r="23" spans="1:10" ht="12.5">
      <c r="A23" s="26" t="s">
        <v>45</v>
      </c>
      <c r="B23" s="27"/>
      <c r="C23" s="87" t="s">
        <v>46</v>
      </c>
      <c r="D23" s="88"/>
      <c r="E23" s="28">
        <v>134883700</v>
      </c>
      <c r="F23" s="28">
        <f>F24+F28+F32+F36+F39</f>
        <v>150828241.19999999</v>
      </c>
      <c r="G23" s="28" t="s">
        <v>42</v>
      </c>
      <c r="H23" s="28" t="s">
        <v>42</v>
      </c>
      <c r="I23" s="28">
        <f>F23</f>
        <v>150828241.19999999</v>
      </c>
      <c r="J23" s="28" t="s">
        <v>42</v>
      </c>
    </row>
    <row r="24" spans="1:10" ht="12.5">
      <c r="A24" s="26" t="s">
        <v>47</v>
      </c>
      <c r="B24" s="27"/>
      <c r="C24" s="87" t="s">
        <v>48</v>
      </c>
      <c r="D24" s="88"/>
      <c r="E24" s="28">
        <v>67234000</v>
      </c>
      <c r="F24" s="28">
        <v>75378449.459999993</v>
      </c>
      <c r="G24" s="28" t="s">
        <v>42</v>
      </c>
      <c r="H24" s="28" t="s">
        <v>42</v>
      </c>
      <c r="I24" s="28">
        <v>75378449.459999993</v>
      </c>
      <c r="J24" s="28" t="s">
        <v>42</v>
      </c>
    </row>
    <row r="25" spans="1:10" ht="32.5" customHeight="1">
      <c r="A25" s="26" t="s">
        <v>49</v>
      </c>
      <c r="B25" s="27"/>
      <c r="C25" s="87" t="s">
        <v>50</v>
      </c>
      <c r="D25" s="88"/>
      <c r="E25" s="28">
        <v>67234000</v>
      </c>
      <c r="F25" s="28">
        <v>75378449.459999993</v>
      </c>
      <c r="G25" s="28" t="s">
        <v>42</v>
      </c>
      <c r="H25" s="28" t="s">
        <v>42</v>
      </c>
      <c r="I25" s="28">
        <v>75378449.459999993</v>
      </c>
      <c r="J25" s="28" t="s">
        <v>42</v>
      </c>
    </row>
    <row r="26" spans="1:10" ht="54" customHeight="1">
      <c r="A26" s="26" t="s">
        <v>51</v>
      </c>
      <c r="B26" s="27"/>
      <c r="C26" s="87" t="s">
        <v>52</v>
      </c>
      <c r="D26" s="88"/>
      <c r="E26" s="28">
        <v>67234000</v>
      </c>
      <c r="F26" s="28">
        <v>75378449.459999993</v>
      </c>
      <c r="G26" s="28" t="s">
        <v>42</v>
      </c>
      <c r="H26" s="28" t="s">
        <v>42</v>
      </c>
      <c r="I26" s="28">
        <v>75378449.459999993</v>
      </c>
      <c r="J26" s="28" t="s">
        <v>42</v>
      </c>
    </row>
    <row r="27" spans="1:10" ht="72.5" customHeight="1">
      <c r="A27" s="26" t="s">
        <v>53</v>
      </c>
      <c r="B27" s="27"/>
      <c r="C27" s="87" t="s">
        <v>54</v>
      </c>
      <c r="D27" s="88"/>
      <c r="E27" s="28">
        <v>67234000</v>
      </c>
      <c r="F27" s="28">
        <v>75378449.459999993</v>
      </c>
      <c r="G27" s="28" t="s">
        <v>42</v>
      </c>
      <c r="H27" s="28" t="s">
        <v>42</v>
      </c>
      <c r="I27" s="28">
        <v>75378449.459999993</v>
      </c>
      <c r="J27" s="28" t="s">
        <v>42</v>
      </c>
    </row>
    <row r="28" spans="1:10" ht="37" customHeight="1">
      <c r="A28" s="26" t="s">
        <v>55</v>
      </c>
      <c r="B28" s="27"/>
      <c r="C28" s="87" t="s">
        <v>56</v>
      </c>
      <c r="D28" s="88"/>
      <c r="E28" s="28">
        <v>1900</v>
      </c>
      <c r="F28" s="28">
        <v>1939.6</v>
      </c>
      <c r="G28" s="28" t="s">
        <v>42</v>
      </c>
      <c r="H28" s="28" t="s">
        <v>42</v>
      </c>
      <c r="I28" s="28">
        <v>1939.6</v>
      </c>
      <c r="J28" s="28" t="s">
        <v>42</v>
      </c>
    </row>
    <row r="29" spans="1:10" ht="24.65" customHeight="1">
      <c r="A29" s="26" t="s">
        <v>57</v>
      </c>
      <c r="B29" s="27"/>
      <c r="C29" s="87" t="s">
        <v>58</v>
      </c>
      <c r="D29" s="88"/>
      <c r="E29" s="28">
        <v>1900</v>
      </c>
      <c r="F29" s="28">
        <v>1939.6</v>
      </c>
      <c r="G29" s="28" t="s">
        <v>42</v>
      </c>
      <c r="H29" s="28" t="s">
        <v>42</v>
      </c>
      <c r="I29" s="28">
        <v>1939.6</v>
      </c>
      <c r="J29" s="28" t="s">
        <v>42</v>
      </c>
    </row>
    <row r="30" spans="1:10" ht="49.15" customHeight="1">
      <c r="A30" s="26" t="s">
        <v>59</v>
      </c>
      <c r="B30" s="27"/>
      <c r="C30" s="87" t="s">
        <v>60</v>
      </c>
      <c r="D30" s="88"/>
      <c r="E30" s="28">
        <v>1900</v>
      </c>
      <c r="F30" s="28">
        <v>1939.6</v>
      </c>
      <c r="G30" s="28" t="s">
        <v>42</v>
      </c>
      <c r="H30" s="28" t="s">
        <v>42</v>
      </c>
      <c r="I30" s="28">
        <v>1939.6</v>
      </c>
      <c r="J30" s="28" t="s">
        <v>42</v>
      </c>
    </row>
    <row r="31" spans="1:10" ht="38" customHeight="1">
      <c r="A31" s="26" t="s">
        <v>593</v>
      </c>
      <c r="B31" s="27"/>
      <c r="C31" s="87" t="s">
        <v>61</v>
      </c>
      <c r="D31" s="88"/>
      <c r="E31" s="28">
        <v>1900</v>
      </c>
      <c r="F31" s="28">
        <v>1939.6</v>
      </c>
      <c r="G31" s="28" t="s">
        <v>42</v>
      </c>
      <c r="H31" s="28" t="s">
        <v>42</v>
      </c>
      <c r="I31" s="28">
        <v>1939.6</v>
      </c>
      <c r="J31" s="28" t="s">
        <v>42</v>
      </c>
    </row>
    <row r="32" spans="1:10" ht="24.65" customHeight="1">
      <c r="A32" s="26" t="s">
        <v>62</v>
      </c>
      <c r="B32" s="27"/>
      <c r="C32" s="87" t="s">
        <v>63</v>
      </c>
      <c r="D32" s="88"/>
      <c r="E32" s="28">
        <v>67649000</v>
      </c>
      <c r="F32" s="28">
        <f>F33</f>
        <v>75433671.790000007</v>
      </c>
      <c r="G32" s="28" t="s">
        <v>42</v>
      </c>
      <c r="H32" s="28" t="s">
        <v>42</v>
      </c>
      <c r="I32" s="28">
        <f>F32</f>
        <v>75433671.790000007</v>
      </c>
      <c r="J32" s="28" t="s">
        <v>42</v>
      </c>
    </row>
    <row r="33" spans="1:10" ht="24.65" customHeight="1">
      <c r="A33" s="26" t="s">
        <v>64</v>
      </c>
      <c r="B33" s="27"/>
      <c r="C33" s="87" t="s">
        <v>65</v>
      </c>
      <c r="D33" s="88"/>
      <c r="E33" s="28">
        <v>67649000</v>
      </c>
      <c r="F33" s="28">
        <f>F34</f>
        <v>75433671.790000007</v>
      </c>
      <c r="G33" s="28" t="s">
        <v>42</v>
      </c>
      <c r="H33" s="28" t="s">
        <v>42</v>
      </c>
      <c r="I33" s="28">
        <f t="shared" ref="I33:I35" si="0">F33</f>
        <v>75433671.790000007</v>
      </c>
      <c r="J33" s="28" t="s">
        <v>42</v>
      </c>
    </row>
    <row r="34" spans="1:10" ht="24.65" customHeight="1">
      <c r="A34" s="26" t="s">
        <v>66</v>
      </c>
      <c r="B34" s="27"/>
      <c r="C34" s="87" t="s">
        <v>67</v>
      </c>
      <c r="D34" s="88"/>
      <c r="E34" s="28">
        <v>67649000</v>
      </c>
      <c r="F34" s="28">
        <f>F35</f>
        <v>75433671.790000007</v>
      </c>
      <c r="G34" s="28" t="s">
        <v>42</v>
      </c>
      <c r="H34" s="28" t="s">
        <v>42</v>
      </c>
      <c r="I34" s="28">
        <f t="shared" si="0"/>
        <v>75433671.790000007</v>
      </c>
      <c r="J34" s="28" t="s">
        <v>42</v>
      </c>
    </row>
    <row r="35" spans="1:10" ht="37" customHeight="1">
      <c r="A35" s="26" t="s">
        <v>68</v>
      </c>
      <c r="B35" s="27"/>
      <c r="C35" s="87" t="s">
        <v>69</v>
      </c>
      <c r="D35" s="88"/>
      <c r="E35" s="28">
        <v>67649000</v>
      </c>
      <c r="F35" s="28">
        <v>75433671.790000007</v>
      </c>
      <c r="G35" s="28" t="s">
        <v>42</v>
      </c>
      <c r="H35" s="28" t="s">
        <v>42</v>
      </c>
      <c r="I35" s="28">
        <f t="shared" si="0"/>
        <v>75433671.790000007</v>
      </c>
      <c r="J35" s="28" t="s">
        <v>42</v>
      </c>
    </row>
    <row r="36" spans="1:10" ht="12.5">
      <c r="A36" s="26" t="s">
        <v>70</v>
      </c>
      <c r="B36" s="27"/>
      <c r="C36" s="87" t="s">
        <v>71</v>
      </c>
      <c r="D36" s="88"/>
      <c r="E36" s="28" t="s">
        <v>42</v>
      </c>
      <c r="F36" s="28">
        <f>F37</f>
        <v>15367.17</v>
      </c>
      <c r="G36" s="28" t="s">
        <v>42</v>
      </c>
      <c r="H36" s="28" t="s">
        <v>42</v>
      </c>
      <c r="I36" s="28">
        <f>I37</f>
        <v>15367.17</v>
      </c>
      <c r="J36" s="28" t="s">
        <v>42</v>
      </c>
    </row>
    <row r="37" spans="1:10" ht="37" customHeight="1">
      <c r="A37" s="26" t="s">
        <v>72</v>
      </c>
      <c r="B37" s="27"/>
      <c r="C37" s="87" t="s">
        <v>73</v>
      </c>
      <c r="D37" s="88"/>
      <c r="E37" s="28" t="s">
        <v>42</v>
      </c>
      <c r="F37" s="28">
        <f>F38</f>
        <v>15367.17</v>
      </c>
      <c r="G37" s="28" t="s">
        <v>42</v>
      </c>
      <c r="H37" s="28" t="s">
        <v>42</v>
      </c>
      <c r="I37" s="28">
        <f>I38</f>
        <v>15367.17</v>
      </c>
      <c r="J37" s="28" t="s">
        <v>42</v>
      </c>
    </row>
    <row r="38" spans="1:10" ht="49.15" customHeight="1">
      <c r="A38" s="26" t="s">
        <v>74</v>
      </c>
      <c r="B38" s="27"/>
      <c r="C38" s="87" t="s">
        <v>75</v>
      </c>
      <c r="D38" s="88"/>
      <c r="E38" s="28" t="s">
        <v>42</v>
      </c>
      <c r="F38" s="28">
        <v>15367.17</v>
      </c>
      <c r="G38" s="28" t="s">
        <v>42</v>
      </c>
      <c r="H38" s="28" t="s">
        <v>42</v>
      </c>
      <c r="I38" s="28">
        <f>F38</f>
        <v>15367.17</v>
      </c>
      <c r="J38" s="28" t="s">
        <v>42</v>
      </c>
    </row>
    <row r="39" spans="1:10" ht="12.5">
      <c r="A39" s="26" t="s">
        <v>76</v>
      </c>
      <c r="B39" s="27"/>
      <c r="C39" s="87" t="s">
        <v>77</v>
      </c>
      <c r="D39" s="88"/>
      <c r="E39" s="28">
        <v>-1200</v>
      </c>
      <c r="F39" s="28">
        <v>-1186.82</v>
      </c>
      <c r="G39" s="28" t="s">
        <v>42</v>
      </c>
      <c r="H39" s="28" t="s">
        <v>42</v>
      </c>
      <c r="I39" s="28">
        <v>-1186.82</v>
      </c>
      <c r="J39" s="28">
        <f>E39-F39</f>
        <v>-13.180000000000064</v>
      </c>
    </row>
    <row r="40" spans="1:10" ht="12.5">
      <c r="A40" s="26" t="s">
        <v>78</v>
      </c>
      <c r="B40" s="27"/>
      <c r="C40" s="87" t="s">
        <v>79</v>
      </c>
      <c r="D40" s="88"/>
      <c r="E40" s="28">
        <v>-1200</v>
      </c>
      <c r="F40" s="28">
        <v>-1186.82</v>
      </c>
      <c r="G40" s="28" t="s">
        <v>42</v>
      </c>
      <c r="H40" s="28" t="s">
        <v>42</v>
      </c>
      <c r="I40" s="28">
        <v>-1186.82</v>
      </c>
      <c r="J40" s="28">
        <f>E40-F40</f>
        <v>-13.180000000000064</v>
      </c>
    </row>
    <row r="41" spans="1:10" ht="24.65" customHeight="1">
      <c r="A41" s="26" t="s">
        <v>80</v>
      </c>
      <c r="B41" s="27"/>
      <c r="C41" s="87" t="s">
        <v>81</v>
      </c>
      <c r="D41" s="88"/>
      <c r="E41" s="28">
        <v>-1200</v>
      </c>
      <c r="F41" s="28">
        <v>-1186.82</v>
      </c>
      <c r="G41" s="28" t="s">
        <v>42</v>
      </c>
      <c r="H41" s="28" t="s">
        <v>42</v>
      </c>
      <c r="I41" s="28">
        <v>-1186.82</v>
      </c>
      <c r="J41" s="28">
        <f>E41-F41</f>
        <v>-13.180000000000064</v>
      </c>
    </row>
    <row r="42" spans="1:10" ht="12.5">
      <c r="A42" s="26" t="s">
        <v>82</v>
      </c>
      <c r="B42" s="27"/>
      <c r="C42" s="87" t="s">
        <v>83</v>
      </c>
      <c r="D42" s="88"/>
      <c r="E42" s="28">
        <v>1178318022</v>
      </c>
      <c r="F42" s="28">
        <v>1092018540.29</v>
      </c>
      <c r="G42" s="28" t="s">
        <v>42</v>
      </c>
      <c r="H42" s="28" t="s">
        <v>42</v>
      </c>
      <c r="I42" s="28">
        <v>1092018540.29</v>
      </c>
      <c r="J42" s="28">
        <v>86299481.709999993</v>
      </c>
    </row>
    <row r="43" spans="1:10" ht="37" customHeight="1">
      <c r="A43" s="26" t="s">
        <v>84</v>
      </c>
      <c r="B43" s="27"/>
      <c r="C43" s="87" t="s">
        <v>85</v>
      </c>
      <c r="D43" s="88"/>
      <c r="E43" s="28">
        <v>1192342622</v>
      </c>
      <c r="F43" s="28">
        <v>1108842088.1700001</v>
      </c>
      <c r="G43" s="28" t="s">
        <v>42</v>
      </c>
      <c r="H43" s="28" t="s">
        <v>42</v>
      </c>
      <c r="I43" s="28">
        <v>1108842088.1700001</v>
      </c>
      <c r="J43" s="28">
        <v>83500533.829999998</v>
      </c>
    </row>
    <row r="44" spans="1:10" ht="37" customHeight="1">
      <c r="A44" s="26" t="s">
        <v>86</v>
      </c>
      <c r="B44" s="27"/>
      <c r="C44" s="87" t="s">
        <v>87</v>
      </c>
      <c r="D44" s="88"/>
      <c r="E44" s="28">
        <v>1014121622</v>
      </c>
      <c r="F44" s="28">
        <v>1001621088.17</v>
      </c>
      <c r="G44" s="28" t="s">
        <v>42</v>
      </c>
      <c r="H44" s="28" t="s">
        <v>42</v>
      </c>
      <c r="I44" s="28">
        <v>1001621088.17</v>
      </c>
      <c r="J44" s="28">
        <v>12500533.83</v>
      </c>
    </row>
    <row r="45" spans="1:10" ht="98.5" customHeight="1">
      <c r="A45" s="29" t="s">
        <v>88</v>
      </c>
      <c r="B45" s="27"/>
      <c r="C45" s="87" t="s">
        <v>89</v>
      </c>
      <c r="D45" s="88"/>
      <c r="E45" s="28">
        <v>55701822</v>
      </c>
      <c r="F45" s="28">
        <v>45324514.950000003</v>
      </c>
      <c r="G45" s="28" t="s">
        <v>42</v>
      </c>
      <c r="H45" s="28" t="s">
        <v>42</v>
      </c>
      <c r="I45" s="28">
        <v>45324514.950000003</v>
      </c>
      <c r="J45" s="28">
        <v>10377307.050000001</v>
      </c>
    </row>
    <row r="46" spans="1:10" ht="110.65" customHeight="1">
      <c r="A46" s="29" t="s">
        <v>90</v>
      </c>
      <c r="B46" s="27"/>
      <c r="C46" s="87" t="s">
        <v>91</v>
      </c>
      <c r="D46" s="88"/>
      <c r="E46" s="28">
        <v>55701822</v>
      </c>
      <c r="F46" s="28">
        <v>45324514.950000003</v>
      </c>
      <c r="G46" s="28" t="s">
        <v>42</v>
      </c>
      <c r="H46" s="28" t="s">
        <v>42</v>
      </c>
      <c r="I46" s="28">
        <v>45324514.950000003</v>
      </c>
      <c r="J46" s="28">
        <v>10377307.050000001</v>
      </c>
    </row>
    <row r="47" spans="1:10" ht="61.5" customHeight="1">
      <c r="A47" s="26" t="s">
        <v>92</v>
      </c>
      <c r="B47" s="27"/>
      <c r="C47" s="87" t="s">
        <v>93</v>
      </c>
      <c r="D47" s="88"/>
      <c r="E47" s="28">
        <v>233620000</v>
      </c>
      <c r="F47" s="28">
        <v>233620000</v>
      </c>
      <c r="G47" s="28" t="s">
        <v>42</v>
      </c>
      <c r="H47" s="28" t="s">
        <v>42</v>
      </c>
      <c r="I47" s="28">
        <v>233620000</v>
      </c>
      <c r="J47" s="28" t="s">
        <v>42</v>
      </c>
    </row>
    <row r="48" spans="1:10" ht="37" customHeight="1">
      <c r="A48" s="26" t="s">
        <v>94</v>
      </c>
      <c r="B48" s="27"/>
      <c r="C48" s="87" t="s">
        <v>95</v>
      </c>
      <c r="D48" s="88"/>
      <c r="E48" s="28">
        <v>162119800</v>
      </c>
      <c r="F48" s="28">
        <v>162119800</v>
      </c>
      <c r="G48" s="28" t="s">
        <v>42</v>
      </c>
      <c r="H48" s="28" t="s">
        <v>42</v>
      </c>
      <c r="I48" s="28">
        <v>162119800</v>
      </c>
      <c r="J48" s="28" t="s">
        <v>42</v>
      </c>
    </row>
    <row r="49" spans="1:10" ht="61.5" customHeight="1">
      <c r="A49" s="26" t="s">
        <v>96</v>
      </c>
      <c r="B49" s="27"/>
      <c r="C49" s="87" t="s">
        <v>97</v>
      </c>
      <c r="D49" s="88"/>
      <c r="E49" s="28">
        <v>490374100</v>
      </c>
      <c r="F49" s="28">
        <v>490373873.25999999</v>
      </c>
      <c r="G49" s="28" t="s">
        <v>42</v>
      </c>
      <c r="H49" s="28" t="s">
        <v>42</v>
      </c>
      <c r="I49" s="28">
        <v>490373873.25999999</v>
      </c>
      <c r="J49" s="28">
        <v>226.74</v>
      </c>
    </row>
    <row r="50" spans="1:10" ht="37" customHeight="1">
      <c r="A50" s="26" t="s">
        <v>98</v>
      </c>
      <c r="B50" s="27"/>
      <c r="C50" s="87" t="s">
        <v>99</v>
      </c>
      <c r="D50" s="88"/>
      <c r="E50" s="28">
        <v>64799900</v>
      </c>
      <c r="F50" s="28">
        <v>64799899.960000001</v>
      </c>
      <c r="G50" s="28" t="s">
        <v>42</v>
      </c>
      <c r="H50" s="28" t="s">
        <v>42</v>
      </c>
      <c r="I50" s="28">
        <v>64799899.960000001</v>
      </c>
      <c r="J50" s="28">
        <v>0.04</v>
      </c>
    </row>
    <row r="51" spans="1:10" ht="37" customHeight="1">
      <c r="A51" s="26" t="s">
        <v>100</v>
      </c>
      <c r="B51" s="27"/>
      <c r="C51" s="87" t="s">
        <v>101</v>
      </c>
      <c r="D51" s="88"/>
      <c r="E51" s="28">
        <v>64799900</v>
      </c>
      <c r="F51" s="28">
        <v>64799899.960000001</v>
      </c>
      <c r="G51" s="28" t="s">
        <v>42</v>
      </c>
      <c r="H51" s="28" t="s">
        <v>42</v>
      </c>
      <c r="I51" s="28">
        <v>64799899.960000001</v>
      </c>
      <c r="J51" s="28">
        <v>0.04</v>
      </c>
    </row>
    <row r="52" spans="1:10" ht="49.15" customHeight="1">
      <c r="A52" s="26" t="s">
        <v>102</v>
      </c>
      <c r="B52" s="27"/>
      <c r="C52" s="87" t="s">
        <v>103</v>
      </c>
      <c r="D52" s="88"/>
      <c r="E52" s="28">
        <v>7506000</v>
      </c>
      <c r="F52" s="28">
        <v>5383000</v>
      </c>
      <c r="G52" s="28" t="s">
        <v>42</v>
      </c>
      <c r="H52" s="28" t="s">
        <v>42</v>
      </c>
      <c r="I52" s="28">
        <v>5383000</v>
      </c>
      <c r="J52" s="28">
        <v>2123000</v>
      </c>
    </row>
    <row r="53" spans="1:10" ht="18.5" customHeight="1">
      <c r="A53" s="26" t="s">
        <v>104</v>
      </c>
      <c r="B53" s="27"/>
      <c r="C53" s="87" t="s">
        <v>105</v>
      </c>
      <c r="D53" s="88"/>
      <c r="E53" s="28">
        <v>178221000</v>
      </c>
      <c r="F53" s="28">
        <v>107221000</v>
      </c>
      <c r="G53" s="28" t="s">
        <v>42</v>
      </c>
      <c r="H53" s="28" t="s">
        <v>42</v>
      </c>
      <c r="I53" s="28">
        <v>107221000</v>
      </c>
      <c r="J53" s="28">
        <v>71000000</v>
      </c>
    </row>
    <row r="54" spans="1:10" ht="61.5" customHeight="1">
      <c r="A54" s="26" t="s">
        <v>106</v>
      </c>
      <c r="B54" s="27"/>
      <c r="C54" s="87" t="s">
        <v>107</v>
      </c>
      <c r="D54" s="88"/>
      <c r="E54" s="28">
        <v>130000000</v>
      </c>
      <c r="F54" s="28">
        <v>59000000</v>
      </c>
      <c r="G54" s="28" t="s">
        <v>42</v>
      </c>
      <c r="H54" s="28" t="s">
        <v>42</v>
      </c>
      <c r="I54" s="28">
        <v>59000000</v>
      </c>
      <c r="J54" s="28">
        <v>71000000</v>
      </c>
    </row>
    <row r="55" spans="1:10" ht="61.5" customHeight="1">
      <c r="A55" s="26" t="s">
        <v>108</v>
      </c>
      <c r="B55" s="27"/>
      <c r="C55" s="87" t="s">
        <v>109</v>
      </c>
      <c r="D55" s="88"/>
      <c r="E55" s="28">
        <v>130000000</v>
      </c>
      <c r="F55" s="28">
        <v>59000000</v>
      </c>
      <c r="G55" s="28" t="s">
        <v>42</v>
      </c>
      <c r="H55" s="28" t="s">
        <v>42</v>
      </c>
      <c r="I55" s="28">
        <v>59000000</v>
      </c>
      <c r="J55" s="28">
        <v>71000000</v>
      </c>
    </row>
    <row r="56" spans="1:10" ht="37" customHeight="1">
      <c r="A56" s="26" t="s">
        <v>110</v>
      </c>
      <c r="B56" s="27"/>
      <c r="C56" s="87" t="s">
        <v>111</v>
      </c>
      <c r="D56" s="88"/>
      <c r="E56" s="28">
        <v>48221000</v>
      </c>
      <c r="F56" s="28">
        <v>48221000</v>
      </c>
      <c r="G56" s="28" t="s">
        <v>42</v>
      </c>
      <c r="H56" s="28" t="s">
        <v>42</v>
      </c>
      <c r="I56" s="28">
        <v>48221000</v>
      </c>
      <c r="J56" s="28" t="s">
        <v>42</v>
      </c>
    </row>
    <row r="57" spans="1:10" ht="49.15" customHeight="1">
      <c r="A57" s="26" t="s">
        <v>112</v>
      </c>
      <c r="B57" s="27"/>
      <c r="C57" s="87" t="s">
        <v>113</v>
      </c>
      <c r="D57" s="88"/>
      <c r="E57" s="28">
        <v>48221000</v>
      </c>
      <c r="F57" s="28">
        <v>48221000</v>
      </c>
      <c r="G57" s="28" t="s">
        <v>42</v>
      </c>
      <c r="H57" s="28" t="s">
        <v>42</v>
      </c>
      <c r="I57" s="28">
        <v>48221000</v>
      </c>
      <c r="J57" s="28" t="s">
        <v>42</v>
      </c>
    </row>
    <row r="58" spans="1:10" ht="61.5" customHeight="1">
      <c r="A58" s="26" t="s">
        <v>114</v>
      </c>
      <c r="B58" s="27"/>
      <c r="C58" s="87" t="s">
        <v>115</v>
      </c>
      <c r="D58" s="88"/>
      <c r="E58" s="28">
        <v>10074700</v>
      </c>
      <c r="F58" s="28">
        <v>10086052.82</v>
      </c>
      <c r="G58" s="28" t="s">
        <v>42</v>
      </c>
      <c r="H58" s="28" t="s">
        <v>42</v>
      </c>
      <c r="I58" s="28">
        <v>10086052.82</v>
      </c>
      <c r="J58" s="28" t="s">
        <v>42</v>
      </c>
    </row>
    <row r="59" spans="1:10" ht="98.5" customHeight="1">
      <c r="A59" s="29" t="s">
        <v>116</v>
      </c>
      <c r="B59" s="27"/>
      <c r="C59" s="87" t="s">
        <v>117</v>
      </c>
      <c r="D59" s="88"/>
      <c r="E59" s="28">
        <v>10074700</v>
      </c>
      <c r="F59" s="28">
        <v>10086052.82</v>
      </c>
      <c r="G59" s="28" t="s">
        <v>42</v>
      </c>
      <c r="H59" s="28" t="s">
        <v>42</v>
      </c>
      <c r="I59" s="28">
        <v>10086052.82</v>
      </c>
      <c r="J59" s="28" t="s">
        <v>42</v>
      </c>
    </row>
    <row r="60" spans="1:10" ht="98.5" customHeight="1">
      <c r="A60" s="29" t="s">
        <v>118</v>
      </c>
      <c r="B60" s="27"/>
      <c r="C60" s="87" t="s">
        <v>119</v>
      </c>
      <c r="D60" s="88"/>
      <c r="E60" s="28">
        <v>10074700</v>
      </c>
      <c r="F60" s="28">
        <v>10086052.82</v>
      </c>
      <c r="G60" s="28" t="s">
        <v>42</v>
      </c>
      <c r="H60" s="28" t="s">
        <v>42</v>
      </c>
      <c r="I60" s="28">
        <v>10086052.82</v>
      </c>
      <c r="J60" s="28" t="s">
        <v>42</v>
      </c>
    </row>
    <row r="61" spans="1:10" ht="73.900000000000006" customHeight="1">
      <c r="A61" s="26" t="s">
        <v>120</v>
      </c>
      <c r="B61" s="27"/>
      <c r="C61" s="87" t="s">
        <v>121</v>
      </c>
      <c r="D61" s="88"/>
      <c r="E61" s="28">
        <v>10074700</v>
      </c>
      <c r="F61" s="28">
        <v>10086052.82</v>
      </c>
      <c r="G61" s="28" t="s">
        <v>42</v>
      </c>
      <c r="H61" s="28" t="s">
        <v>42</v>
      </c>
      <c r="I61" s="28">
        <v>10086052.82</v>
      </c>
      <c r="J61" s="28" t="s">
        <v>42</v>
      </c>
    </row>
    <row r="62" spans="1:10" ht="49.15" customHeight="1">
      <c r="A62" s="26" t="s">
        <v>122</v>
      </c>
      <c r="B62" s="27"/>
      <c r="C62" s="87" t="s">
        <v>123</v>
      </c>
      <c r="D62" s="88"/>
      <c r="E62" s="28">
        <v>-24099300</v>
      </c>
      <c r="F62" s="28">
        <v>-26909600.699999999</v>
      </c>
      <c r="G62" s="28" t="s">
        <v>42</v>
      </c>
      <c r="H62" s="28" t="s">
        <v>42</v>
      </c>
      <c r="I62" s="28">
        <v>-26909600.699999999</v>
      </c>
      <c r="J62" s="28" t="s">
        <v>42</v>
      </c>
    </row>
    <row r="63" spans="1:10" ht="61.5" customHeight="1">
      <c r="A63" s="26" t="s">
        <v>124</v>
      </c>
      <c r="B63" s="27"/>
      <c r="C63" s="87" t="s">
        <v>125</v>
      </c>
      <c r="D63" s="88"/>
      <c r="E63" s="28">
        <v>-24099300</v>
      </c>
      <c r="F63" s="28">
        <v>-26909600.699999999</v>
      </c>
      <c r="G63" s="28" t="s">
        <v>42</v>
      </c>
      <c r="H63" s="28" t="s">
        <v>42</v>
      </c>
      <c r="I63" s="28">
        <v>-26909600.699999999</v>
      </c>
      <c r="J63" s="28" t="s">
        <v>42</v>
      </c>
    </row>
    <row r="64" spans="1:10" ht="73.900000000000006" customHeight="1">
      <c r="A64" s="26" t="s">
        <v>126</v>
      </c>
      <c r="B64" s="27"/>
      <c r="C64" s="87" t="s">
        <v>127</v>
      </c>
      <c r="D64" s="88"/>
      <c r="E64" s="28">
        <v>-44200</v>
      </c>
      <c r="F64" s="28">
        <v>-96759.96</v>
      </c>
      <c r="G64" s="28" t="s">
        <v>42</v>
      </c>
      <c r="H64" s="28" t="s">
        <v>42</v>
      </c>
      <c r="I64" s="28">
        <v>-96759.96</v>
      </c>
      <c r="J64" s="28" t="s">
        <v>42</v>
      </c>
    </row>
    <row r="65" spans="1:10" ht="73.900000000000006" customHeight="1">
      <c r="A65" s="26" t="s">
        <v>128</v>
      </c>
      <c r="B65" s="27"/>
      <c r="C65" s="87" t="s">
        <v>129</v>
      </c>
      <c r="D65" s="88"/>
      <c r="E65" s="28">
        <v>-48500</v>
      </c>
      <c r="F65" s="28">
        <v>-48491.040000000001</v>
      </c>
      <c r="G65" s="28" t="s">
        <v>42</v>
      </c>
      <c r="H65" s="28" t="s">
        <v>42</v>
      </c>
      <c r="I65" s="28">
        <v>-48491.040000000001</v>
      </c>
      <c r="J65" s="28">
        <f>E65-F65</f>
        <v>-8.9599999999991269</v>
      </c>
    </row>
    <row r="66" spans="1:10" ht="73.900000000000006" customHeight="1">
      <c r="A66" s="26" t="s">
        <v>130</v>
      </c>
      <c r="B66" s="27"/>
      <c r="C66" s="87" t="s">
        <v>131</v>
      </c>
      <c r="D66" s="88"/>
      <c r="E66" s="28">
        <v>-9000</v>
      </c>
      <c r="F66" s="28">
        <v>-19563.84</v>
      </c>
      <c r="G66" s="28" t="s">
        <v>42</v>
      </c>
      <c r="H66" s="28" t="s">
        <v>42</v>
      </c>
      <c r="I66" s="28">
        <v>-19563.84</v>
      </c>
      <c r="J66" s="28" t="s">
        <v>42</v>
      </c>
    </row>
    <row r="67" spans="1:10" ht="61.5" customHeight="1">
      <c r="A67" s="26" t="s">
        <v>132</v>
      </c>
      <c r="B67" s="27"/>
      <c r="C67" s="87" t="s">
        <v>133</v>
      </c>
      <c r="D67" s="88"/>
      <c r="E67" s="28">
        <v>-105700</v>
      </c>
      <c r="F67" s="28">
        <v>-241867.94</v>
      </c>
      <c r="G67" s="28" t="s">
        <v>42</v>
      </c>
      <c r="H67" s="28" t="s">
        <v>42</v>
      </c>
      <c r="I67" s="28">
        <v>-241867.94</v>
      </c>
      <c r="J67" s="28" t="s">
        <v>42</v>
      </c>
    </row>
    <row r="68" spans="1:10" ht="37" customHeight="1">
      <c r="A68" s="26" t="s">
        <v>134</v>
      </c>
      <c r="B68" s="27"/>
      <c r="C68" s="87" t="s">
        <v>135</v>
      </c>
      <c r="D68" s="88"/>
      <c r="E68" s="28">
        <v>-2000</v>
      </c>
      <c r="F68" s="28">
        <v>-13878.36</v>
      </c>
      <c r="G68" s="28" t="s">
        <v>42</v>
      </c>
      <c r="H68" s="28" t="s">
        <v>42</v>
      </c>
      <c r="I68" s="28">
        <v>-13878.36</v>
      </c>
      <c r="J68" s="28" t="s">
        <v>42</v>
      </c>
    </row>
    <row r="69" spans="1:10" ht="49.15" customHeight="1">
      <c r="A69" s="26" t="s">
        <v>136</v>
      </c>
      <c r="B69" s="27"/>
      <c r="C69" s="87" t="s">
        <v>137</v>
      </c>
      <c r="D69" s="88"/>
      <c r="E69" s="28">
        <v>-146300</v>
      </c>
      <c r="F69" s="28">
        <v>-2546280</v>
      </c>
      <c r="G69" s="28" t="s">
        <v>42</v>
      </c>
      <c r="H69" s="28" t="s">
        <v>42</v>
      </c>
      <c r="I69" s="28">
        <v>-2546280</v>
      </c>
      <c r="J69" s="28" t="s">
        <v>42</v>
      </c>
    </row>
    <row r="70" spans="1:10" ht="73.900000000000006" customHeight="1">
      <c r="A70" s="26" t="s">
        <v>130</v>
      </c>
      <c r="B70" s="27"/>
      <c r="C70" s="87" t="s">
        <v>138</v>
      </c>
      <c r="D70" s="88"/>
      <c r="E70" s="28">
        <v>-1523300</v>
      </c>
      <c r="F70" s="28">
        <v>-1523320.35</v>
      </c>
      <c r="G70" s="28" t="s">
        <v>42</v>
      </c>
      <c r="H70" s="28" t="s">
        <v>42</v>
      </c>
      <c r="I70" s="28">
        <v>-1523320.35</v>
      </c>
      <c r="J70" s="28" t="s">
        <v>42</v>
      </c>
    </row>
    <row r="71" spans="1:10" ht="49.15" customHeight="1">
      <c r="A71" s="26" t="s">
        <v>139</v>
      </c>
      <c r="B71" s="27"/>
      <c r="C71" s="87" t="s">
        <v>140</v>
      </c>
      <c r="D71" s="88"/>
      <c r="E71" s="28">
        <v>-367100</v>
      </c>
      <c r="F71" s="28">
        <v>-367134.47</v>
      </c>
      <c r="G71" s="28" t="s">
        <v>42</v>
      </c>
      <c r="H71" s="28" t="s">
        <v>42</v>
      </c>
      <c r="I71" s="28">
        <v>-367134.47</v>
      </c>
      <c r="J71" s="28" t="s">
        <v>42</v>
      </c>
    </row>
    <row r="72" spans="1:10" ht="61.5" customHeight="1">
      <c r="A72" s="26" t="s">
        <v>141</v>
      </c>
      <c r="B72" s="27"/>
      <c r="C72" s="87" t="s">
        <v>142</v>
      </c>
      <c r="D72" s="88"/>
      <c r="E72" s="28">
        <v>-745500</v>
      </c>
      <c r="F72" s="28">
        <v>-745539.11</v>
      </c>
      <c r="G72" s="28" t="s">
        <v>42</v>
      </c>
      <c r="H72" s="28" t="s">
        <v>42</v>
      </c>
      <c r="I72" s="28">
        <v>-745539.11</v>
      </c>
      <c r="J72" s="28" t="s">
        <v>42</v>
      </c>
    </row>
    <row r="73" spans="1:10" ht="61.5" customHeight="1">
      <c r="A73" s="26" t="s">
        <v>143</v>
      </c>
      <c r="B73" s="27"/>
      <c r="C73" s="87" t="s">
        <v>144</v>
      </c>
      <c r="D73" s="88"/>
      <c r="E73" s="28" t="s">
        <v>42</v>
      </c>
      <c r="F73" s="28">
        <v>-0.5</v>
      </c>
      <c r="G73" s="28" t="s">
        <v>42</v>
      </c>
      <c r="H73" s="28" t="s">
        <v>42</v>
      </c>
      <c r="I73" s="28">
        <v>-0.5</v>
      </c>
      <c r="J73" s="28" t="s">
        <v>42</v>
      </c>
    </row>
    <row r="74" spans="1:10" ht="49.15" customHeight="1">
      <c r="A74" s="26" t="s">
        <v>145</v>
      </c>
      <c r="B74" s="27"/>
      <c r="C74" s="87" t="s">
        <v>146</v>
      </c>
      <c r="D74" s="88"/>
      <c r="E74" s="28">
        <v>-403600</v>
      </c>
      <c r="F74" s="28">
        <v>-403599.37</v>
      </c>
      <c r="G74" s="28" t="s">
        <v>42</v>
      </c>
      <c r="H74" s="28" t="s">
        <v>42</v>
      </c>
      <c r="I74" s="28">
        <v>-403599.37</v>
      </c>
      <c r="J74" s="28">
        <f>E74-F74</f>
        <v>-0.63000000000465661</v>
      </c>
    </row>
    <row r="75" spans="1:10" ht="73.900000000000006" customHeight="1">
      <c r="A75" s="26" t="s">
        <v>147</v>
      </c>
      <c r="B75" s="27"/>
      <c r="C75" s="87" t="s">
        <v>148</v>
      </c>
      <c r="D75" s="88"/>
      <c r="E75" s="28">
        <v>-20463800</v>
      </c>
      <c r="F75" s="28">
        <v>-20463754.649999999</v>
      </c>
      <c r="G75" s="28" t="s">
        <v>42</v>
      </c>
      <c r="H75" s="28" t="s">
        <v>42</v>
      </c>
      <c r="I75" s="28">
        <v>-20463754.649999999</v>
      </c>
      <c r="J75" s="28">
        <f>E75-F75</f>
        <v>-45.350000001490116</v>
      </c>
    </row>
    <row r="76" spans="1:10" ht="61.5" customHeight="1">
      <c r="A76" s="26" t="s">
        <v>149</v>
      </c>
      <c r="B76" s="27"/>
      <c r="C76" s="87" t="s">
        <v>150</v>
      </c>
      <c r="D76" s="88"/>
      <c r="E76" s="28">
        <v>-240300</v>
      </c>
      <c r="F76" s="28">
        <v>-439411.11</v>
      </c>
      <c r="G76" s="28" t="s">
        <v>42</v>
      </c>
      <c r="H76" s="28" t="s">
        <v>42</v>
      </c>
      <c r="I76" s="28">
        <v>-439411.11</v>
      </c>
      <c r="J76" s="28" t="s">
        <v>42</v>
      </c>
    </row>
  </sheetData>
  <mergeCells count="76">
    <mergeCell ref="C75:D75"/>
    <mergeCell ref="C76:D76"/>
    <mergeCell ref="C69:D69"/>
    <mergeCell ref="C70:D70"/>
    <mergeCell ref="C71:D71"/>
    <mergeCell ref="C72:D72"/>
    <mergeCell ref="C73:D73"/>
    <mergeCell ref="C74:D74"/>
    <mergeCell ref="C68:D68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6:D56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J13:J19"/>
    <mergeCell ref="I14:I19"/>
    <mergeCell ref="H14:H19"/>
    <mergeCell ref="G14:G19"/>
    <mergeCell ref="F13:I13"/>
    <mergeCell ref="C20:D20"/>
    <mergeCell ref="F14:F19"/>
    <mergeCell ref="E13:E19"/>
    <mergeCell ref="C13:D19"/>
    <mergeCell ref="A1:H1"/>
    <mergeCell ref="A2:H2"/>
    <mergeCell ref="A3:H3"/>
    <mergeCell ref="A4:H4"/>
    <mergeCell ref="A5:H5"/>
    <mergeCell ref="B9:H9"/>
    <mergeCell ref="A13:A19"/>
    <mergeCell ref="B13:B19"/>
    <mergeCell ref="A12:I12"/>
    <mergeCell ref="A7:A8"/>
    <mergeCell ref="B8:H8"/>
  </mergeCells>
  <conditionalFormatting sqref="I23:J23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80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75"/>
  <sheetViews>
    <sheetView showGridLines="0" topLeftCell="A133" workbookViewId="0">
      <selection activeCell="K13" sqref="K13"/>
    </sheetView>
  </sheetViews>
  <sheetFormatPr defaultRowHeight="12.75" customHeight="1"/>
  <cols>
    <col min="1" max="1" width="45.7265625" customWidth="1"/>
    <col min="2" max="2" width="4.26953125" customWidth="1"/>
    <col min="3" max="3" width="17.7265625" customWidth="1"/>
    <col min="4" max="4" width="20.7265625" customWidth="1"/>
    <col min="5" max="7" width="16.7265625" customWidth="1"/>
    <col min="8" max="9" width="10.1796875" customWidth="1"/>
    <col min="10" max="12" width="16.81640625" customWidth="1"/>
  </cols>
  <sheetData>
    <row r="2" spans="1:12" ht="15" customHeight="1">
      <c r="B2" s="16"/>
      <c r="C2" s="9"/>
      <c r="D2" s="9"/>
      <c r="E2" s="16" t="s">
        <v>151</v>
      </c>
      <c r="F2" s="6"/>
      <c r="G2" s="6"/>
      <c r="H2" s="6"/>
      <c r="I2" s="6"/>
      <c r="J2" s="6"/>
      <c r="K2" s="6" t="s">
        <v>152</v>
      </c>
      <c r="L2" s="30"/>
    </row>
    <row r="3" spans="1:12" ht="13.5" customHeight="1">
      <c r="A3" s="31"/>
      <c r="B3" s="31"/>
      <c r="C3" s="3"/>
      <c r="D3" s="3"/>
      <c r="E3" s="32"/>
      <c r="F3" s="32"/>
      <c r="G3" s="32"/>
      <c r="H3" s="32"/>
      <c r="I3" s="32"/>
      <c r="J3" s="32"/>
      <c r="K3" s="32"/>
      <c r="L3" s="3"/>
    </row>
    <row r="4" spans="1:12" ht="12.75" customHeight="1">
      <c r="A4" s="91" t="s">
        <v>24</v>
      </c>
      <c r="B4" s="70" t="s">
        <v>25</v>
      </c>
      <c r="C4" s="58" t="s">
        <v>153</v>
      </c>
      <c r="D4" s="59"/>
      <c r="E4" s="57" t="s">
        <v>27</v>
      </c>
      <c r="F4" s="57" t="s">
        <v>154</v>
      </c>
      <c r="G4" s="94" t="s">
        <v>28</v>
      </c>
      <c r="H4" s="95"/>
      <c r="I4" s="95"/>
      <c r="J4" s="96"/>
      <c r="K4" s="94" t="s">
        <v>155</v>
      </c>
      <c r="L4" s="101"/>
    </row>
    <row r="5" spans="1:12" ht="12.75" customHeight="1">
      <c r="A5" s="92"/>
      <c r="B5" s="71"/>
      <c r="C5" s="60"/>
      <c r="D5" s="61"/>
      <c r="E5" s="55"/>
      <c r="F5" s="55"/>
      <c r="G5" s="97"/>
      <c r="H5" s="98"/>
      <c r="I5" s="98"/>
      <c r="J5" s="99"/>
      <c r="K5" s="97"/>
      <c r="L5" s="102"/>
    </row>
    <row r="6" spans="1:12" ht="12.75" customHeight="1">
      <c r="A6" s="92"/>
      <c r="B6" s="71"/>
      <c r="C6" s="60"/>
      <c r="D6" s="61"/>
      <c r="E6" s="55"/>
      <c r="F6" s="55"/>
      <c r="G6" s="54" t="s">
        <v>30</v>
      </c>
      <c r="H6" s="54" t="s">
        <v>31</v>
      </c>
      <c r="I6" s="54" t="s">
        <v>32</v>
      </c>
      <c r="J6" s="79" t="s">
        <v>33</v>
      </c>
      <c r="K6" s="54" t="s">
        <v>156</v>
      </c>
      <c r="L6" s="100" t="s">
        <v>157</v>
      </c>
    </row>
    <row r="7" spans="1:12" ht="12.75" customHeight="1">
      <c r="A7" s="92"/>
      <c r="B7" s="71"/>
      <c r="C7" s="60"/>
      <c r="D7" s="61"/>
      <c r="E7" s="55"/>
      <c r="F7" s="55"/>
      <c r="G7" s="55"/>
      <c r="H7" s="82"/>
      <c r="I7" s="82"/>
      <c r="J7" s="80"/>
      <c r="K7" s="55"/>
      <c r="L7" s="77"/>
    </row>
    <row r="8" spans="1:12" ht="12.75" customHeight="1">
      <c r="A8" s="92"/>
      <c r="B8" s="71"/>
      <c r="C8" s="60"/>
      <c r="D8" s="61"/>
      <c r="E8" s="55"/>
      <c r="F8" s="55"/>
      <c r="G8" s="55"/>
      <c r="H8" s="82"/>
      <c r="I8" s="82"/>
      <c r="J8" s="80"/>
      <c r="K8" s="55"/>
      <c r="L8" s="77"/>
    </row>
    <row r="9" spans="1:12" ht="12.75" customHeight="1">
      <c r="A9" s="92"/>
      <c r="B9" s="71"/>
      <c r="C9" s="60"/>
      <c r="D9" s="61"/>
      <c r="E9" s="55"/>
      <c r="F9" s="55"/>
      <c r="G9" s="55"/>
      <c r="H9" s="82"/>
      <c r="I9" s="82"/>
      <c r="J9" s="80"/>
      <c r="K9" s="55"/>
      <c r="L9" s="77"/>
    </row>
    <row r="10" spans="1:12" ht="12.75" customHeight="1">
      <c r="A10" s="92"/>
      <c r="B10" s="71"/>
      <c r="C10" s="60"/>
      <c r="D10" s="61"/>
      <c r="E10" s="55"/>
      <c r="F10" s="55"/>
      <c r="G10" s="55"/>
      <c r="H10" s="82"/>
      <c r="I10" s="82"/>
      <c r="J10" s="80"/>
      <c r="K10" s="55"/>
      <c r="L10" s="77"/>
    </row>
    <row r="11" spans="1:12" ht="12.75" customHeight="1">
      <c r="A11" s="93"/>
      <c r="B11" s="72"/>
      <c r="C11" s="62"/>
      <c r="D11" s="63"/>
      <c r="E11" s="56"/>
      <c r="F11" s="56"/>
      <c r="G11" s="56"/>
      <c r="H11" s="83"/>
      <c r="I11" s="83"/>
      <c r="J11" s="81"/>
      <c r="K11" s="56"/>
      <c r="L11" s="78"/>
    </row>
    <row r="12" spans="1:12" ht="13.5" customHeight="1">
      <c r="A12" s="17">
        <v>1</v>
      </c>
      <c r="B12" s="18">
        <v>2</v>
      </c>
      <c r="C12" s="52">
        <v>3</v>
      </c>
      <c r="D12" s="53"/>
      <c r="E12" s="20" t="s">
        <v>34</v>
      </c>
      <c r="F12" s="21" t="s">
        <v>35</v>
      </c>
      <c r="G12" s="21" t="s">
        <v>36</v>
      </c>
      <c r="H12" s="20" t="s">
        <v>37</v>
      </c>
      <c r="I12" s="20" t="s">
        <v>38</v>
      </c>
      <c r="J12" s="20" t="s">
        <v>39</v>
      </c>
      <c r="K12" s="33" t="s">
        <v>158</v>
      </c>
      <c r="L12" s="22" t="s">
        <v>159</v>
      </c>
    </row>
    <row r="13" spans="1:12" ht="21.4" customHeight="1">
      <c r="A13" s="23" t="s">
        <v>160</v>
      </c>
      <c r="B13" s="24" t="s">
        <v>161</v>
      </c>
      <c r="C13" s="89" t="s">
        <v>43</v>
      </c>
      <c r="D13" s="90"/>
      <c r="E13" s="25">
        <v>5917517022</v>
      </c>
      <c r="F13" s="25">
        <v>5783017022</v>
      </c>
      <c r="G13" s="25">
        <v>5897423196.5900002</v>
      </c>
      <c r="H13" s="25" t="s">
        <v>42</v>
      </c>
      <c r="I13" s="25" t="s">
        <v>42</v>
      </c>
      <c r="J13" s="25">
        <f>IF(IF(G13="-",0,G13)+IF(H13="-",0,H13)+IF(I13="-",0,I13)=0,"-",IF(G13="-",0,G13)+IF(H13="-",0,H13)+IF(I13="-",0,I13))</f>
        <v>5897423196.5900002</v>
      </c>
      <c r="K13" s="25">
        <v>20093825.41</v>
      </c>
      <c r="L13" s="25">
        <v>20093825.41</v>
      </c>
    </row>
    <row r="14" spans="1:12" ht="12.5">
      <c r="A14" s="26" t="s">
        <v>44</v>
      </c>
      <c r="B14" s="27"/>
      <c r="C14" s="87"/>
      <c r="D14" s="88"/>
      <c r="E14" s="28"/>
      <c r="F14" s="28"/>
      <c r="G14" s="28"/>
      <c r="H14" s="28"/>
      <c r="I14" s="28"/>
      <c r="J14" s="28"/>
      <c r="K14" s="28"/>
      <c r="L14" s="28"/>
    </row>
    <row r="15" spans="1:12" ht="24.65" customHeight="1">
      <c r="A15" s="23" t="s">
        <v>19</v>
      </c>
      <c r="B15" s="24"/>
      <c r="C15" s="89" t="s">
        <v>162</v>
      </c>
      <c r="D15" s="90"/>
      <c r="E15" s="25">
        <v>5917517022</v>
      </c>
      <c r="F15" s="25">
        <v>5783017022</v>
      </c>
      <c r="G15" s="25">
        <v>5897423196.5900002</v>
      </c>
      <c r="H15" s="25" t="s">
        <v>42</v>
      </c>
      <c r="I15" s="25" t="s">
        <v>42</v>
      </c>
      <c r="J15" s="25">
        <f t="shared" ref="J15:J78" si="0">IF(IF(G15="-",0,G15)+IF(H15="-",0,H15)+IF(I15="-",0,I15)=0,"-",IF(G15="-",0,G15)+IF(H15="-",0,H15)+IF(I15="-",0,I15))</f>
        <v>5897423196.5900002</v>
      </c>
      <c r="K15" s="25">
        <v>0</v>
      </c>
      <c r="L15" s="25">
        <v>0</v>
      </c>
    </row>
    <row r="16" spans="1:12" ht="21.4" customHeight="1">
      <c r="A16" s="23" t="s">
        <v>163</v>
      </c>
      <c r="B16" s="24"/>
      <c r="C16" s="89" t="s">
        <v>164</v>
      </c>
      <c r="D16" s="90"/>
      <c r="E16" s="25">
        <v>5271873905.5699997</v>
      </c>
      <c r="F16" s="25">
        <v>5271873905.5699997</v>
      </c>
      <c r="G16" s="25">
        <v>5251978107.7299995</v>
      </c>
      <c r="H16" s="25" t="s">
        <v>42</v>
      </c>
      <c r="I16" s="25" t="s">
        <v>42</v>
      </c>
      <c r="J16" s="25">
        <f t="shared" si="0"/>
        <v>5251978107.7299995</v>
      </c>
      <c r="K16" s="25">
        <v>0</v>
      </c>
      <c r="L16" s="25">
        <v>0</v>
      </c>
    </row>
    <row r="17" spans="1:12" ht="21.4" customHeight="1">
      <c r="A17" s="23" t="s">
        <v>165</v>
      </c>
      <c r="B17" s="24"/>
      <c r="C17" s="89" t="s">
        <v>166</v>
      </c>
      <c r="D17" s="90"/>
      <c r="E17" s="25">
        <v>5271603805.5699997</v>
      </c>
      <c r="F17" s="25">
        <v>5271603805.5699997</v>
      </c>
      <c r="G17" s="25">
        <v>5251708007.7299995</v>
      </c>
      <c r="H17" s="25" t="s">
        <v>42</v>
      </c>
      <c r="I17" s="25" t="s">
        <v>42</v>
      </c>
      <c r="J17" s="25">
        <f t="shared" si="0"/>
        <v>5251708007.7299995</v>
      </c>
      <c r="K17" s="25">
        <v>0</v>
      </c>
      <c r="L17" s="25">
        <v>0</v>
      </c>
    </row>
    <row r="18" spans="1:12" ht="61.5" customHeight="1">
      <c r="A18" s="23" t="s">
        <v>167</v>
      </c>
      <c r="B18" s="24"/>
      <c r="C18" s="89" t="s">
        <v>168</v>
      </c>
      <c r="D18" s="90"/>
      <c r="E18" s="25">
        <v>5271603805.5699997</v>
      </c>
      <c r="F18" s="25">
        <v>5271603805.5699997</v>
      </c>
      <c r="G18" s="25">
        <v>5251708007.7299995</v>
      </c>
      <c r="H18" s="25" t="s">
        <v>42</v>
      </c>
      <c r="I18" s="25" t="s">
        <v>42</v>
      </c>
      <c r="J18" s="25">
        <f t="shared" si="0"/>
        <v>5251708007.7299995</v>
      </c>
      <c r="K18" s="25">
        <v>0</v>
      </c>
      <c r="L18" s="25">
        <v>0</v>
      </c>
    </row>
    <row r="19" spans="1:12" ht="24.65" customHeight="1">
      <c r="A19" s="23" t="s">
        <v>169</v>
      </c>
      <c r="B19" s="24"/>
      <c r="C19" s="89" t="s">
        <v>170</v>
      </c>
      <c r="D19" s="90"/>
      <c r="E19" s="25">
        <v>1070194486.4400001</v>
      </c>
      <c r="F19" s="25">
        <v>1070194486.4400001</v>
      </c>
      <c r="G19" s="25">
        <v>1070176906.36</v>
      </c>
      <c r="H19" s="25" t="s">
        <v>42</v>
      </c>
      <c r="I19" s="25" t="s">
        <v>42</v>
      </c>
      <c r="J19" s="25">
        <f t="shared" si="0"/>
        <v>1070176906.36</v>
      </c>
      <c r="K19" s="25">
        <v>0</v>
      </c>
      <c r="L19" s="25">
        <v>0</v>
      </c>
    </row>
    <row r="20" spans="1:12" ht="160" customHeight="1">
      <c r="A20" s="34" t="s">
        <v>171</v>
      </c>
      <c r="B20" s="24"/>
      <c r="C20" s="89" t="s">
        <v>172</v>
      </c>
      <c r="D20" s="90"/>
      <c r="E20" s="25">
        <v>419891540</v>
      </c>
      <c r="F20" s="25">
        <v>419891540</v>
      </c>
      <c r="G20" s="25">
        <v>419891540</v>
      </c>
      <c r="H20" s="25" t="s">
        <v>42</v>
      </c>
      <c r="I20" s="25" t="s">
        <v>42</v>
      </c>
      <c r="J20" s="25">
        <f t="shared" si="0"/>
        <v>419891540</v>
      </c>
      <c r="K20" s="25">
        <v>0</v>
      </c>
      <c r="L20" s="25">
        <v>0</v>
      </c>
    </row>
    <row r="21" spans="1:12" ht="21.4" customHeight="1">
      <c r="A21" s="23" t="s">
        <v>173</v>
      </c>
      <c r="B21" s="24"/>
      <c r="C21" s="89" t="s">
        <v>174</v>
      </c>
      <c r="D21" s="90"/>
      <c r="E21" s="25">
        <v>419891540</v>
      </c>
      <c r="F21" s="25">
        <v>419891540</v>
      </c>
      <c r="G21" s="25">
        <v>419891540</v>
      </c>
      <c r="H21" s="25" t="s">
        <v>42</v>
      </c>
      <c r="I21" s="25" t="s">
        <v>42</v>
      </c>
      <c r="J21" s="25">
        <f t="shared" si="0"/>
        <v>419891540</v>
      </c>
      <c r="K21" s="25">
        <v>0</v>
      </c>
      <c r="L21" s="25">
        <v>0</v>
      </c>
    </row>
    <row r="22" spans="1:12" ht="61.5" customHeight="1">
      <c r="A22" s="26" t="s">
        <v>175</v>
      </c>
      <c r="B22" s="27"/>
      <c r="C22" s="87" t="s">
        <v>176</v>
      </c>
      <c r="D22" s="88"/>
      <c r="E22" s="28">
        <v>419891540</v>
      </c>
      <c r="F22" s="28">
        <v>419891540</v>
      </c>
      <c r="G22" s="28">
        <v>419891540</v>
      </c>
      <c r="H22" s="28" t="s">
        <v>42</v>
      </c>
      <c r="I22" s="28" t="s">
        <v>42</v>
      </c>
      <c r="J22" s="28">
        <f t="shared" si="0"/>
        <v>419891540</v>
      </c>
      <c r="K22" s="28"/>
      <c r="L22" s="28"/>
    </row>
    <row r="23" spans="1:12" ht="172.4" customHeight="1">
      <c r="A23" s="34" t="s">
        <v>177</v>
      </c>
      <c r="B23" s="24"/>
      <c r="C23" s="89" t="s">
        <v>178</v>
      </c>
      <c r="D23" s="90"/>
      <c r="E23" s="25">
        <v>17182416.530000001</v>
      </c>
      <c r="F23" s="25">
        <v>17182416.530000001</v>
      </c>
      <c r="G23" s="25">
        <v>17182416.530000001</v>
      </c>
      <c r="H23" s="25" t="s">
        <v>42</v>
      </c>
      <c r="I23" s="25" t="s">
        <v>42</v>
      </c>
      <c r="J23" s="25">
        <f t="shared" si="0"/>
        <v>17182416.530000001</v>
      </c>
      <c r="K23" s="25">
        <v>0</v>
      </c>
      <c r="L23" s="25">
        <v>0</v>
      </c>
    </row>
    <row r="24" spans="1:12" ht="37" customHeight="1">
      <c r="A24" s="23" t="s">
        <v>179</v>
      </c>
      <c r="B24" s="24"/>
      <c r="C24" s="89" t="s">
        <v>180</v>
      </c>
      <c r="D24" s="90"/>
      <c r="E24" s="25">
        <v>17182416.530000001</v>
      </c>
      <c r="F24" s="25">
        <v>17182416.530000001</v>
      </c>
      <c r="G24" s="25">
        <v>17182416.530000001</v>
      </c>
      <c r="H24" s="25" t="s">
        <v>42</v>
      </c>
      <c r="I24" s="25" t="s">
        <v>42</v>
      </c>
      <c r="J24" s="25">
        <f t="shared" si="0"/>
        <v>17182416.530000001</v>
      </c>
      <c r="K24" s="25">
        <v>0</v>
      </c>
      <c r="L24" s="25">
        <v>0</v>
      </c>
    </row>
    <row r="25" spans="1:12" ht="37" customHeight="1">
      <c r="A25" s="26" t="s">
        <v>181</v>
      </c>
      <c r="B25" s="27"/>
      <c r="C25" s="87" t="s">
        <v>182</v>
      </c>
      <c r="D25" s="88"/>
      <c r="E25" s="28">
        <v>17182416.530000001</v>
      </c>
      <c r="F25" s="28">
        <v>17182416.530000001</v>
      </c>
      <c r="G25" s="28">
        <v>17182416.530000001</v>
      </c>
      <c r="H25" s="28" t="s">
        <v>42</v>
      </c>
      <c r="I25" s="28" t="s">
        <v>42</v>
      </c>
      <c r="J25" s="28">
        <f t="shared" si="0"/>
        <v>17182416.530000001</v>
      </c>
      <c r="K25" s="28"/>
      <c r="L25" s="28"/>
    </row>
    <row r="26" spans="1:12" ht="123" customHeight="1">
      <c r="A26" s="34" t="s">
        <v>183</v>
      </c>
      <c r="B26" s="24"/>
      <c r="C26" s="89" t="s">
        <v>184</v>
      </c>
      <c r="D26" s="90"/>
      <c r="E26" s="25">
        <v>39440200</v>
      </c>
      <c r="F26" s="25">
        <v>39440200</v>
      </c>
      <c r="G26" s="25">
        <v>39440200</v>
      </c>
      <c r="H26" s="25" t="s">
        <v>42</v>
      </c>
      <c r="I26" s="25" t="s">
        <v>42</v>
      </c>
      <c r="J26" s="25">
        <f t="shared" si="0"/>
        <v>39440200</v>
      </c>
      <c r="K26" s="25">
        <v>0</v>
      </c>
      <c r="L26" s="25">
        <v>0</v>
      </c>
    </row>
    <row r="27" spans="1:12" ht="21.4" customHeight="1">
      <c r="A27" s="23" t="s">
        <v>173</v>
      </c>
      <c r="B27" s="24"/>
      <c r="C27" s="89" t="s">
        <v>185</v>
      </c>
      <c r="D27" s="90"/>
      <c r="E27" s="25">
        <v>39440200</v>
      </c>
      <c r="F27" s="25">
        <v>39440200</v>
      </c>
      <c r="G27" s="25">
        <v>39440200</v>
      </c>
      <c r="H27" s="25" t="s">
        <v>42</v>
      </c>
      <c r="I27" s="25" t="s">
        <v>42</v>
      </c>
      <c r="J27" s="25">
        <f t="shared" si="0"/>
        <v>39440200</v>
      </c>
      <c r="K27" s="25">
        <v>0</v>
      </c>
      <c r="L27" s="25">
        <v>0</v>
      </c>
    </row>
    <row r="28" spans="1:12" ht="61.5" customHeight="1">
      <c r="A28" s="26" t="s">
        <v>175</v>
      </c>
      <c r="B28" s="27"/>
      <c r="C28" s="87" t="s">
        <v>186</v>
      </c>
      <c r="D28" s="88"/>
      <c r="E28" s="28">
        <v>39440200</v>
      </c>
      <c r="F28" s="28">
        <v>39440200</v>
      </c>
      <c r="G28" s="28">
        <v>39440200</v>
      </c>
      <c r="H28" s="28" t="s">
        <v>42</v>
      </c>
      <c r="I28" s="28" t="s">
        <v>42</v>
      </c>
      <c r="J28" s="28">
        <f t="shared" si="0"/>
        <v>39440200</v>
      </c>
      <c r="K28" s="28"/>
      <c r="L28" s="28"/>
    </row>
    <row r="29" spans="1:12" ht="135.4" customHeight="1">
      <c r="A29" s="34" t="s">
        <v>187</v>
      </c>
      <c r="B29" s="24"/>
      <c r="C29" s="89" t="s">
        <v>188</v>
      </c>
      <c r="D29" s="90"/>
      <c r="E29" s="25">
        <v>269897600</v>
      </c>
      <c r="F29" s="25">
        <v>269897600</v>
      </c>
      <c r="G29" s="25">
        <v>269897600</v>
      </c>
      <c r="H29" s="25" t="s">
        <v>42</v>
      </c>
      <c r="I29" s="25" t="s">
        <v>42</v>
      </c>
      <c r="J29" s="25">
        <f t="shared" si="0"/>
        <v>269897600</v>
      </c>
      <c r="K29" s="25">
        <v>0</v>
      </c>
      <c r="L29" s="25">
        <v>0</v>
      </c>
    </row>
    <row r="30" spans="1:12" ht="21.4" customHeight="1">
      <c r="A30" s="23" t="s">
        <v>173</v>
      </c>
      <c r="B30" s="24"/>
      <c r="C30" s="89" t="s">
        <v>189</v>
      </c>
      <c r="D30" s="90"/>
      <c r="E30" s="25">
        <v>269897600</v>
      </c>
      <c r="F30" s="25">
        <v>269897600</v>
      </c>
      <c r="G30" s="25">
        <v>269897600</v>
      </c>
      <c r="H30" s="25" t="s">
        <v>42</v>
      </c>
      <c r="I30" s="25" t="s">
        <v>42</v>
      </c>
      <c r="J30" s="25">
        <f t="shared" si="0"/>
        <v>269897600</v>
      </c>
      <c r="K30" s="25">
        <v>0</v>
      </c>
      <c r="L30" s="25">
        <v>0</v>
      </c>
    </row>
    <row r="31" spans="1:12" ht="61.5" customHeight="1">
      <c r="A31" s="26" t="s">
        <v>175</v>
      </c>
      <c r="B31" s="27"/>
      <c r="C31" s="87" t="s">
        <v>190</v>
      </c>
      <c r="D31" s="88"/>
      <c r="E31" s="28">
        <v>269897600</v>
      </c>
      <c r="F31" s="28">
        <v>269897600</v>
      </c>
      <c r="G31" s="28">
        <v>269897600</v>
      </c>
      <c r="H31" s="28" t="s">
        <v>42</v>
      </c>
      <c r="I31" s="28" t="s">
        <v>42</v>
      </c>
      <c r="J31" s="28">
        <f t="shared" si="0"/>
        <v>269897600</v>
      </c>
      <c r="K31" s="28"/>
      <c r="L31" s="28"/>
    </row>
    <row r="32" spans="1:12" ht="160" customHeight="1">
      <c r="A32" s="34" t="s">
        <v>191</v>
      </c>
      <c r="B32" s="24"/>
      <c r="C32" s="89" t="s">
        <v>192</v>
      </c>
      <c r="D32" s="90"/>
      <c r="E32" s="25">
        <v>222224021.74000001</v>
      </c>
      <c r="F32" s="25">
        <v>222224021.74000001</v>
      </c>
      <c r="G32" s="25">
        <v>222224021.74000001</v>
      </c>
      <c r="H32" s="25" t="s">
        <v>42</v>
      </c>
      <c r="I32" s="25" t="s">
        <v>42</v>
      </c>
      <c r="J32" s="25">
        <f t="shared" si="0"/>
        <v>222224021.74000001</v>
      </c>
      <c r="K32" s="25">
        <v>0</v>
      </c>
      <c r="L32" s="25">
        <v>0</v>
      </c>
    </row>
    <row r="33" spans="1:12" ht="21.4" customHeight="1">
      <c r="A33" s="23" t="s">
        <v>173</v>
      </c>
      <c r="B33" s="24"/>
      <c r="C33" s="89" t="s">
        <v>193</v>
      </c>
      <c r="D33" s="90"/>
      <c r="E33" s="25">
        <v>222224021.74000001</v>
      </c>
      <c r="F33" s="25">
        <v>222224021.74000001</v>
      </c>
      <c r="G33" s="25">
        <v>222224021.74000001</v>
      </c>
      <c r="H33" s="25" t="s">
        <v>42</v>
      </c>
      <c r="I33" s="25" t="s">
        <v>42</v>
      </c>
      <c r="J33" s="25">
        <f t="shared" si="0"/>
        <v>222224021.74000001</v>
      </c>
      <c r="K33" s="25">
        <v>0</v>
      </c>
      <c r="L33" s="25">
        <v>0</v>
      </c>
    </row>
    <row r="34" spans="1:12" ht="61.5" customHeight="1">
      <c r="A34" s="26" t="s">
        <v>175</v>
      </c>
      <c r="B34" s="27"/>
      <c r="C34" s="87" t="s">
        <v>194</v>
      </c>
      <c r="D34" s="88"/>
      <c r="E34" s="28">
        <v>222224021.74000001</v>
      </c>
      <c r="F34" s="28">
        <v>222224021.74000001</v>
      </c>
      <c r="G34" s="28">
        <v>222224021.74000001</v>
      </c>
      <c r="H34" s="28" t="s">
        <v>42</v>
      </c>
      <c r="I34" s="28" t="s">
        <v>42</v>
      </c>
      <c r="J34" s="28">
        <f t="shared" si="0"/>
        <v>222224021.74000001</v>
      </c>
      <c r="K34" s="28"/>
      <c r="L34" s="28"/>
    </row>
    <row r="35" spans="1:12" ht="221.5" customHeight="1">
      <c r="A35" s="34" t="s">
        <v>195</v>
      </c>
      <c r="B35" s="24"/>
      <c r="C35" s="89" t="s">
        <v>196</v>
      </c>
      <c r="D35" s="90"/>
      <c r="E35" s="25">
        <v>49581200</v>
      </c>
      <c r="F35" s="25">
        <v>49581200</v>
      </c>
      <c r="G35" s="25">
        <v>49563619.920000002</v>
      </c>
      <c r="H35" s="25" t="s">
        <v>42</v>
      </c>
      <c r="I35" s="25" t="s">
        <v>42</v>
      </c>
      <c r="J35" s="25">
        <f t="shared" si="0"/>
        <v>49563619.920000002</v>
      </c>
      <c r="K35" s="25">
        <v>0</v>
      </c>
      <c r="L35" s="25">
        <v>0</v>
      </c>
    </row>
    <row r="36" spans="1:12" ht="21.4" customHeight="1">
      <c r="A36" s="23" t="s">
        <v>173</v>
      </c>
      <c r="B36" s="24"/>
      <c r="C36" s="89" t="s">
        <v>197</v>
      </c>
      <c r="D36" s="90"/>
      <c r="E36" s="25">
        <v>49581200</v>
      </c>
      <c r="F36" s="25">
        <v>49581200</v>
      </c>
      <c r="G36" s="25">
        <v>49563619.920000002</v>
      </c>
      <c r="H36" s="25" t="s">
        <v>42</v>
      </c>
      <c r="I36" s="25" t="s">
        <v>42</v>
      </c>
      <c r="J36" s="25">
        <f t="shared" si="0"/>
        <v>49563619.920000002</v>
      </c>
      <c r="K36" s="25">
        <v>0</v>
      </c>
      <c r="L36" s="25">
        <v>0</v>
      </c>
    </row>
    <row r="37" spans="1:12" ht="61.5" customHeight="1">
      <c r="A37" s="26" t="s">
        <v>175</v>
      </c>
      <c r="B37" s="27"/>
      <c r="C37" s="87" t="s">
        <v>198</v>
      </c>
      <c r="D37" s="88"/>
      <c r="E37" s="28">
        <v>49581200</v>
      </c>
      <c r="F37" s="28">
        <v>49581200</v>
      </c>
      <c r="G37" s="28">
        <v>49563619.920000002</v>
      </c>
      <c r="H37" s="28" t="s">
        <v>42</v>
      </c>
      <c r="I37" s="28" t="s">
        <v>42</v>
      </c>
      <c r="J37" s="28">
        <f t="shared" si="0"/>
        <v>49563619.920000002</v>
      </c>
      <c r="K37" s="28">
        <v>17580.080000000002</v>
      </c>
      <c r="L37" s="28">
        <v>17580.080000000002</v>
      </c>
    </row>
    <row r="38" spans="1:12" ht="160" customHeight="1">
      <c r="A38" s="34" t="s">
        <v>199</v>
      </c>
      <c r="B38" s="24"/>
      <c r="C38" s="89" t="s">
        <v>200</v>
      </c>
      <c r="D38" s="90"/>
      <c r="E38" s="25">
        <v>51977508.170000002</v>
      </c>
      <c r="F38" s="25">
        <v>51977508.170000002</v>
      </c>
      <c r="G38" s="25">
        <v>51977508.170000002</v>
      </c>
      <c r="H38" s="25" t="s">
        <v>42</v>
      </c>
      <c r="I38" s="25" t="s">
        <v>42</v>
      </c>
      <c r="J38" s="25">
        <f t="shared" si="0"/>
        <v>51977508.170000002</v>
      </c>
      <c r="K38" s="25">
        <v>0</v>
      </c>
      <c r="L38" s="25">
        <v>0</v>
      </c>
    </row>
    <row r="39" spans="1:12" ht="21.4" customHeight="1">
      <c r="A39" s="23" t="s">
        <v>173</v>
      </c>
      <c r="B39" s="24"/>
      <c r="C39" s="89" t="s">
        <v>201</v>
      </c>
      <c r="D39" s="90"/>
      <c r="E39" s="25">
        <v>51977508.170000002</v>
      </c>
      <c r="F39" s="25">
        <v>51977508.170000002</v>
      </c>
      <c r="G39" s="25">
        <v>51977508.170000002</v>
      </c>
      <c r="H39" s="25" t="s">
        <v>42</v>
      </c>
      <c r="I39" s="25" t="s">
        <v>42</v>
      </c>
      <c r="J39" s="25">
        <f t="shared" si="0"/>
        <v>51977508.170000002</v>
      </c>
      <c r="K39" s="25">
        <v>0</v>
      </c>
      <c r="L39" s="25">
        <v>0</v>
      </c>
    </row>
    <row r="40" spans="1:12" ht="61.5" customHeight="1">
      <c r="A40" s="26" t="s">
        <v>175</v>
      </c>
      <c r="B40" s="27"/>
      <c r="C40" s="87" t="s">
        <v>202</v>
      </c>
      <c r="D40" s="88"/>
      <c r="E40" s="28">
        <v>51977508.170000002</v>
      </c>
      <c r="F40" s="28">
        <v>51977508.170000002</v>
      </c>
      <c r="G40" s="28">
        <v>51977508.170000002</v>
      </c>
      <c r="H40" s="28" t="s">
        <v>42</v>
      </c>
      <c r="I40" s="28" t="s">
        <v>42</v>
      </c>
      <c r="J40" s="28">
        <f t="shared" si="0"/>
        <v>51977508.170000002</v>
      </c>
      <c r="K40" s="28"/>
      <c r="L40" s="28"/>
    </row>
    <row r="41" spans="1:12" ht="24.65" customHeight="1">
      <c r="A41" s="23" t="s">
        <v>203</v>
      </c>
      <c r="B41" s="24"/>
      <c r="C41" s="89" t="s">
        <v>204</v>
      </c>
      <c r="D41" s="90"/>
      <c r="E41" s="25">
        <v>64671212.329999998</v>
      </c>
      <c r="F41" s="25">
        <v>64671212.329999998</v>
      </c>
      <c r="G41" s="25">
        <v>63849982.350000001</v>
      </c>
      <c r="H41" s="25" t="s">
        <v>42</v>
      </c>
      <c r="I41" s="25" t="s">
        <v>42</v>
      </c>
      <c r="J41" s="25">
        <f t="shared" si="0"/>
        <v>63849982.350000001</v>
      </c>
      <c r="K41" s="25">
        <v>0</v>
      </c>
      <c r="L41" s="25">
        <v>0</v>
      </c>
    </row>
    <row r="42" spans="1:12" ht="295.39999999999998" customHeight="1">
      <c r="A42" s="34" t="s">
        <v>205</v>
      </c>
      <c r="B42" s="24"/>
      <c r="C42" s="89" t="s">
        <v>206</v>
      </c>
      <c r="D42" s="90"/>
      <c r="E42" s="25">
        <v>1126601</v>
      </c>
      <c r="F42" s="25">
        <v>1126601</v>
      </c>
      <c r="G42" s="25">
        <v>1126601</v>
      </c>
      <c r="H42" s="25" t="s">
        <v>42</v>
      </c>
      <c r="I42" s="25" t="s">
        <v>42</v>
      </c>
      <c r="J42" s="25">
        <f t="shared" si="0"/>
        <v>1126601</v>
      </c>
      <c r="K42" s="25">
        <v>0</v>
      </c>
      <c r="L42" s="25">
        <v>0</v>
      </c>
    </row>
    <row r="43" spans="1:12" ht="37" customHeight="1">
      <c r="A43" s="23" t="s">
        <v>179</v>
      </c>
      <c r="B43" s="24"/>
      <c r="C43" s="89" t="s">
        <v>207</v>
      </c>
      <c r="D43" s="90"/>
      <c r="E43" s="25">
        <v>1126601</v>
      </c>
      <c r="F43" s="25">
        <v>1126601</v>
      </c>
      <c r="G43" s="25">
        <v>1126601</v>
      </c>
      <c r="H43" s="25" t="s">
        <v>42</v>
      </c>
      <c r="I43" s="25" t="s">
        <v>42</v>
      </c>
      <c r="J43" s="25">
        <f t="shared" si="0"/>
        <v>1126601</v>
      </c>
      <c r="K43" s="25">
        <v>0</v>
      </c>
      <c r="L43" s="25">
        <v>0</v>
      </c>
    </row>
    <row r="44" spans="1:12" ht="37" customHeight="1">
      <c r="A44" s="26" t="s">
        <v>181</v>
      </c>
      <c r="B44" s="27"/>
      <c r="C44" s="87" t="s">
        <v>208</v>
      </c>
      <c r="D44" s="88"/>
      <c r="E44" s="28">
        <v>1126601</v>
      </c>
      <c r="F44" s="28">
        <v>1126601</v>
      </c>
      <c r="G44" s="28">
        <v>1126601</v>
      </c>
      <c r="H44" s="28" t="s">
        <v>42</v>
      </c>
      <c r="I44" s="28" t="s">
        <v>42</v>
      </c>
      <c r="J44" s="28">
        <f t="shared" si="0"/>
        <v>1126601</v>
      </c>
      <c r="K44" s="28"/>
      <c r="L44" s="28"/>
    </row>
    <row r="45" spans="1:12" ht="160" customHeight="1">
      <c r="A45" s="34" t="s">
        <v>209</v>
      </c>
      <c r="B45" s="24"/>
      <c r="C45" s="89" t="s">
        <v>210</v>
      </c>
      <c r="D45" s="90"/>
      <c r="E45" s="25">
        <v>61660811.329999998</v>
      </c>
      <c r="F45" s="25">
        <v>61660811.329999998</v>
      </c>
      <c r="G45" s="25">
        <v>61528343.75</v>
      </c>
      <c r="H45" s="25" t="s">
        <v>42</v>
      </c>
      <c r="I45" s="25" t="s">
        <v>42</v>
      </c>
      <c r="J45" s="25">
        <f t="shared" si="0"/>
        <v>61528343.75</v>
      </c>
      <c r="K45" s="25">
        <v>0</v>
      </c>
      <c r="L45" s="25">
        <v>0</v>
      </c>
    </row>
    <row r="46" spans="1:12" ht="21.4" customHeight="1">
      <c r="A46" s="23" t="s">
        <v>173</v>
      </c>
      <c r="B46" s="24"/>
      <c r="C46" s="89" t="s">
        <v>211</v>
      </c>
      <c r="D46" s="90"/>
      <c r="E46" s="25">
        <v>61660811.329999998</v>
      </c>
      <c r="F46" s="25">
        <v>61660811.329999998</v>
      </c>
      <c r="G46" s="25">
        <v>61528343.75</v>
      </c>
      <c r="H46" s="25" t="s">
        <v>42</v>
      </c>
      <c r="I46" s="25" t="s">
        <v>42</v>
      </c>
      <c r="J46" s="25">
        <f t="shared" si="0"/>
        <v>61528343.75</v>
      </c>
      <c r="K46" s="25">
        <v>0</v>
      </c>
      <c r="L46" s="25">
        <v>0</v>
      </c>
    </row>
    <row r="47" spans="1:12" ht="61.5" customHeight="1">
      <c r="A47" s="26" t="s">
        <v>175</v>
      </c>
      <c r="B47" s="27"/>
      <c r="C47" s="87" t="s">
        <v>212</v>
      </c>
      <c r="D47" s="88"/>
      <c r="E47" s="28">
        <v>61660811.329999998</v>
      </c>
      <c r="F47" s="28">
        <v>61660811.329999998</v>
      </c>
      <c r="G47" s="28">
        <v>61528343.75</v>
      </c>
      <c r="H47" s="28" t="s">
        <v>42</v>
      </c>
      <c r="I47" s="28" t="s">
        <v>42</v>
      </c>
      <c r="J47" s="28">
        <f t="shared" si="0"/>
        <v>61528343.75</v>
      </c>
      <c r="K47" s="28">
        <v>132467.57999999999</v>
      </c>
      <c r="L47" s="28">
        <v>132467.57999999999</v>
      </c>
    </row>
    <row r="48" spans="1:12" ht="246.25" customHeight="1">
      <c r="A48" s="34" t="s">
        <v>213</v>
      </c>
      <c r="B48" s="24"/>
      <c r="C48" s="89" t="s">
        <v>214</v>
      </c>
      <c r="D48" s="90"/>
      <c r="E48" s="25">
        <v>221500</v>
      </c>
      <c r="F48" s="25">
        <v>221500</v>
      </c>
      <c r="G48" s="25">
        <v>189091.12</v>
      </c>
      <c r="H48" s="25" t="s">
        <v>42</v>
      </c>
      <c r="I48" s="25" t="s">
        <v>42</v>
      </c>
      <c r="J48" s="25">
        <f t="shared" si="0"/>
        <v>189091.12</v>
      </c>
      <c r="K48" s="25">
        <v>0</v>
      </c>
      <c r="L48" s="25">
        <v>0</v>
      </c>
    </row>
    <row r="49" spans="1:12" ht="21.4" customHeight="1">
      <c r="A49" s="23" t="s">
        <v>173</v>
      </c>
      <c r="B49" s="24"/>
      <c r="C49" s="89" t="s">
        <v>215</v>
      </c>
      <c r="D49" s="90"/>
      <c r="E49" s="25">
        <v>221500</v>
      </c>
      <c r="F49" s="25">
        <v>221500</v>
      </c>
      <c r="G49" s="25">
        <v>189091.12</v>
      </c>
      <c r="H49" s="25" t="s">
        <v>42</v>
      </c>
      <c r="I49" s="25" t="s">
        <v>42</v>
      </c>
      <c r="J49" s="25">
        <f t="shared" si="0"/>
        <v>189091.12</v>
      </c>
      <c r="K49" s="25">
        <v>0</v>
      </c>
      <c r="L49" s="25">
        <v>0</v>
      </c>
    </row>
    <row r="50" spans="1:12" ht="61.5" customHeight="1">
      <c r="A50" s="26" t="s">
        <v>175</v>
      </c>
      <c r="B50" s="27"/>
      <c r="C50" s="87" t="s">
        <v>216</v>
      </c>
      <c r="D50" s="88"/>
      <c r="E50" s="28">
        <v>221500</v>
      </c>
      <c r="F50" s="28">
        <v>221500</v>
      </c>
      <c r="G50" s="28">
        <v>189091.12</v>
      </c>
      <c r="H50" s="28" t="s">
        <v>42</v>
      </c>
      <c r="I50" s="28" t="s">
        <v>42</v>
      </c>
      <c r="J50" s="28">
        <f t="shared" si="0"/>
        <v>189091.12</v>
      </c>
      <c r="K50" s="28">
        <v>32408.880000000001</v>
      </c>
      <c r="L50" s="28">
        <v>32408.880000000001</v>
      </c>
    </row>
    <row r="51" spans="1:12" ht="160" customHeight="1">
      <c r="A51" s="34" t="s">
        <v>217</v>
      </c>
      <c r="B51" s="24"/>
      <c r="C51" s="89" t="s">
        <v>218</v>
      </c>
      <c r="D51" s="90"/>
      <c r="E51" s="25">
        <v>335300</v>
      </c>
      <c r="F51" s="25">
        <v>335300</v>
      </c>
      <c r="G51" s="25">
        <v>335300</v>
      </c>
      <c r="H51" s="25" t="s">
        <v>42</v>
      </c>
      <c r="I51" s="25" t="s">
        <v>42</v>
      </c>
      <c r="J51" s="25">
        <f t="shared" si="0"/>
        <v>335300</v>
      </c>
      <c r="K51" s="25">
        <v>0</v>
      </c>
      <c r="L51" s="25">
        <v>0</v>
      </c>
    </row>
    <row r="52" spans="1:12" ht="21.4" customHeight="1">
      <c r="A52" s="23" t="s">
        <v>173</v>
      </c>
      <c r="B52" s="24"/>
      <c r="C52" s="89" t="s">
        <v>219</v>
      </c>
      <c r="D52" s="90"/>
      <c r="E52" s="25">
        <v>335300</v>
      </c>
      <c r="F52" s="25">
        <v>335300</v>
      </c>
      <c r="G52" s="25">
        <v>335300</v>
      </c>
      <c r="H52" s="25" t="s">
        <v>42</v>
      </c>
      <c r="I52" s="25" t="s">
        <v>42</v>
      </c>
      <c r="J52" s="25">
        <f t="shared" si="0"/>
        <v>335300</v>
      </c>
      <c r="K52" s="25">
        <v>0</v>
      </c>
      <c r="L52" s="25">
        <v>0</v>
      </c>
    </row>
    <row r="53" spans="1:12" ht="61.5" customHeight="1">
      <c r="A53" s="26" t="s">
        <v>175</v>
      </c>
      <c r="B53" s="27"/>
      <c r="C53" s="87" t="s">
        <v>220</v>
      </c>
      <c r="D53" s="88"/>
      <c r="E53" s="28">
        <v>335300</v>
      </c>
      <c r="F53" s="28">
        <v>335300</v>
      </c>
      <c r="G53" s="28">
        <v>335300</v>
      </c>
      <c r="H53" s="28" t="s">
        <v>42</v>
      </c>
      <c r="I53" s="28" t="s">
        <v>42</v>
      </c>
      <c r="J53" s="28">
        <f t="shared" si="0"/>
        <v>335300</v>
      </c>
      <c r="K53" s="28"/>
      <c r="L53" s="28"/>
    </row>
    <row r="54" spans="1:12" ht="172.4" customHeight="1">
      <c r="A54" s="34" t="s">
        <v>221</v>
      </c>
      <c r="B54" s="24"/>
      <c r="C54" s="89" t="s">
        <v>222</v>
      </c>
      <c r="D54" s="90"/>
      <c r="E54" s="25">
        <v>1327000</v>
      </c>
      <c r="F54" s="25">
        <v>1327000</v>
      </c>
      <c r="G54" s="25">
        <v>670646.48</v>
      </c>
      <c r="H54" s="25" t="s">
        <v>42</v>
      </c>
      <c r="I54" s="25" t="s">
        <v>42</v>
      </c>
      <c r="J54" s="25">
        <f t="shared" si="0"/>
        <v>670646.48</v>
      </c>
      <c r="K54" s="25">
        <v>0</v>
      </c>
      <c r="L54" s="25">
        <v>0</v>
      </c>
    </row>
    <row r="55" spans="1:12" ht="21.4" customHeight="1">
      <c r="A55" s="23" t="s">
        <v>173</v>
      </c>
      <c r="B55" s="24"/>
      <c r="C55" s="89" t="s">
        <v>223</v>
      </c>
      <c r="D55" s="90"/>
      <c r="E55" s="25">
        <v>1327000</v>
      </c>
      <c r="F55" s="25">
        <v>1327000</v>
      </c>
      <c r="G55" s="25">
        <v>670646.48</v>
      </c>
      <c r="H55" s="25" t="s">
        <v>42</v>
      </c>
      <c r="I55" s="25" t="s">
        <v>42</v>
      </c>
      <c r="J55" s="25">
        <f t="shared" si="0"/>
        <v>670646.48</v>
      </c>
      <c r="K55" s="25">
        <v>0</v>
      </c>
      <c r="L55" s="25">
        <v>0</v>
      </c>
    </row>
    <row r="56" spans="1:12" ht="61.5" customHeight="1">
      <c r="A56" s="26" t="s">
        <v>175</v>
      </c>
      <c r="B56" s="27"/>
      <c r="C56" s="87" t="s">
        <v>224</v>
      </c>
      <c r="D56" s="88"/>
      <c r="E56" s="28">
        <v>1327000</v>
      </c>
      <c r="F56" s="28">
        <v>1327000</v>
      </c>
      <c r="G56" s="28">
        <v>670646.48</v>
      </c>
      <c r="H56" s="28" t="s">
        <v>42</v>
      </c>
      <c r="I56" s="28" t="s">
        <v>42</v>
      </c>
      <c r="J56" s="28">
        <f t="shared" si="0"/>
        <v>670646.48</v>
      </c>
      <c r="K56" s="28">
        <v>656353.52</v>
      </c>
      <c r="L56" s="28">
        <v>656353.52</v>
      </c>
    </row>
    <row r="57" spans="1:12" ht="24.65" customHeight="1">
      <c r="A57" s="23" t="s">
        <v>225</v>
      </c>
      <c r="B57" s="24"/>
      <c r="C57" s="89" t="s">
        <v>226</v>
      </c>
      <c r="D57" s="90"/>
      <c r="E57" s="25">
        <v>32471172</v>
      </c>
      <c r="F57" s="25">
        <v>32471172</v>
      </c>
      <c r="G57" s="25">
        <v>32471172</v>
      </c>
      <c r="H57" s="25" t="s">
        <v>42</v>
      </c>
      <c r="I57" s="25" t="s">
        <v>42</v>
      </c>
      <c r="J57" s="25">
        <f t="shared" si="0"/>
        <v>32471172</v>
      </c>
      <c r="K57" s="25">
        <v>0</v>
      </c>
      <c r="L57" s="25">
        <v>0</v>
      </c>
    </row>
    <row r="58" spans="1:12" ht="196.9" customHeight="1">
      <c r="A58" s="34" t="s">
        <v>227</v>
      </c>
      <c r="B58" s="24"/>
      <c r="C58" s="89" t="s">
        <v>228</v>
      </c>
      <c r="D58" s="90"/>
      <c r="E58" s="25">
        <v>32471172</v>
      </c>
      <c r="F58" s="25">
        <v>32471172</v>
      </c>
      <c r="G58" s="25">
        <v>32471172</v>
      </c>
      <c r="H58" s="25" t="s">
        <v>42</v>
      </c>
      <c r="I58" s="25" t="s">
        <v>42</v>
      </c>
      <c r="J58" s="25">
        <f t="shared" si="0"/>
        <v>32471172</v>
      </c>
      <c r="K58" s="25">
        <v>0</v>
      </c>
      <c r="L58" s="25">
        <v>0</v>
      </c>
    </row>
    <row r="59" spans="1:12" ht="21.4" customHeight="1">
      <c r="A59" s="23" t="s">
        <v>173</v>
      </c>
      <c r="B59" s="24"/>
      <c r="C59" s="89" t="s">
        <v>229</v>
      </c>
      <c r="D59" s="90"/>
      <c r="E59" s="25">
        <v>32471172</v>
      </c>
      <c r="F59" s="25">
        <v>32471172</v>
      </c>
      <c r="G59" s="25">
        <v>32471172</v>
      </c>
      <c r="H59" s="25" t="s">
        <v>42</v>
      </c>
      <c r="I59" s="25" t="s">
        <v>42</v>
      </c>
      <c r="J59" s="25">
        <f t="shared" si="0"/>
        <v>32471172</v>
      </c>
      <c r="K59" s="25">
        <v>0</v>
      </c>
      <c r="L59" s="25">
        <v>0</v>
      </c>
    </row>
    <row r="60" spans="1:12" ht="61.5" customHeight="1">
      <c r="A60" s="26" t="s">
        <v>175</v>
      </c>
      <c r="B60" s="27"/>
      <c r="C60" s="87" t="s">
        <v>230</v>
      </c>
      <c r="D60" s="88"/>
      <c r="E60" s="28">
        <v>32471172</v>
      </c>
      <c r="F60" s="28">
        <v>32471172</v>
      </c>
      <c r="G60" s="28">
        <v>32471172</v>
      </c>
      <c r="H60" s="28" t="s">
        <v>42</v>
      </c>
      <c r="I60" s="28" t="s">
        <v>42</v>
      </c>
      <c r="J60" s="28">
        <f t="shared" si="0"/>
        <v>32471172</v>
      </c>
      <c r="K60" s="28"/>
      <c r="L60" s="28"/>
    </row>
    <row r="61" spans="1:12" ht="37" customHeight="1">
      <c r="A61" s="23" t="s">
        <v>231</v>
      </c>
      <c r="B61" s="24"/>
      <c r="C61" s="89" t="s">
        <v>232</v>
      </c>
      <c r="D61" s="90"/>
      <c r="E61" s="25">
        <v>366783860.42000002</v>
      </c>
      <c r="F61" s="25">
        <v>366783860.42000002</v>
      </c>
      <c r="G61" s="25">
        <v>364179988.26999998</v>
      </c>
      <c r="H61" s="25" t="s">
        <v>42</v>
      </c>
      <c r="I61" s="25" t="s">
        <v>42</v>
      </c>
      <c r="J61" s="25">
        <f t="shared" si="0"/>
        <v>364179988.26999998</v>
      </c>
      <c r="K61" s="25">
        <v>0</v>
      </c>
      <c r="L61" s="25">
        <v>0</v>
      </c>
    </row>
    <row r="62" spans="1:12" ht="123" customHeight="1">
      <c r="A62" s="34" t="s">
        <v>233</v>
      </c>
      <c r="B62" s="24"/>
      <c r="C62" s="89" t="s">
        <v>234</v>
      </c>
      <c r="D62" s="90"/>
      <c r="E62" s="25">
        <v>176257800</v>
      </c>
      <c r="F62" s="25">
        <v>176257800</v>
      </c>
      <c r="G62" s="25">
        <v>174711064.53</v>
      </c>
      <c r="H62" s="25" t="s">
        <v>42</v>
      </c>
      <c r="I62" s="25" t="s">
        <v>42</v>
      </c>
      <c r="J62" s="25">
        <f t="shared" si="0"/>
        <v>174711064.53</v>
      </c>
      <c r="K62" s="25">
        <v>0</v>
      </c>
      <c r="L62" s="25">
        <v>0</v>
      </c>
    </row>
    <row r="63" spans="1:12" ht="73.900000000000006" customHeight="1">
      <c r="A63" s="23" t="s">
        <v>235</v>
      </c>
      <c r="B63" s="24"/>
      <c r="C63" s="89" t="s">
        <v>236</v>
      </c>
      <c r="D63" s="90"/>
      <c r="E63" s="25">
        <v>161251700</v>
      </c>
      <c r="F63" s="25">
        <v>161251700</v>
      </c>
      <c r="G63" s="25">
        <v>159707173.09</v>
      </c>
      <c r="H63" s="25" t="s">
        <v>42</v>
      </c>
      <c r="I63" s="25" t="s">
        <v>42</v>
      </c>
      <c r="J63" s="25">
        <f t="shared" si="0"/>
        <v>159707173.09</v>
      </c>
      <c r="K63" s="25">
        <v>0</v>
      </c>
      <c r="L63" s="25">
        <v>0</v>
      </c>
    </row>
    <row r="64" spans="1:12" ht="24.65" customHeight="1">
      <c r="A64" s="26" t="s">
        <v>237</v>
      </c>
      <c r="B64" s="27"/>
      <c r="C64" s="87" t="s">
        <v>238</v>
      </c>
      <c r="D64" s="88"/>
      <c r="E64" s="28">
        <v>161251700</v>
      </c>
      <c r="F64" s="28">
        <v>161251700</v>
      </c>
      <c r="G64" s="28">
        <v>159707173.09</v>
      </c>
      <c r="H64" s="28" t="s">
        <v>42</v>
      </c>
      <c r="I64" s="28" t="s">
        <v>42</v>
      </c>
      <c r="J64" s="28">
        <f t="shared" si="0"/>
        <v>159707173.09</v>
      </c>
      <c r="K64" s="28">
        <v>1544526.91</v>
      </c>
      <c r="L64" s="28">
        <v>1544526.91</v>
      </c>
    </row>
    <row r="65" spans="1:12" ht="37" customHeight="1">
      <c r="A65" s="23" t="s">
        <v>179</v>
      </c>
      <c r="B65" s="24"/>
      <c r="C65" s="89" t="s">
        <v>239</v>
      </c>
      <c r="D65" s="90"/>
      <c r="E65" s="25">
        <v>14868788.210000001</v>
      </c>
      <c r="F65" s="25">
        <v>14868788.210000001</v>
      </c>
      <c r="G65" s="25">
        <v>14868579.65</v>
      </c>
      <c r="H65" s="25" t="s">
        <v>42</v>
      </c>
      <c r="I65" s="25" t="s">
        <v>42</v>
      </c>
      <c r="J65" s="25">
        <f t="shared" si="0"/>
        <v>14868579.65</v>
      </c>
      <c r="K65" s="25">
        <v>0</v>
      </c>
      <c r="L65" s="25">
        <v>0</v>
      </c>
    </row>
    <row r="66" spans="1:12" ht="37" customHeight="1">
      <c r="A66" s="26" t="s">
        <v>181</v>
      </c>
      <c r="B66" s="27"/>
      <c r="C66" s="87" t="s">
        <v>240</v>
      </c>
      <c r="D66" s="88"/>
      <c r="E66" s="28">
        <v>14868788.210000001</v>
      </c>
      <c r="F66" s="28">
        <v>14868788.210000001</v>
      </c>
      <c r="G66" s="28">
        <v>14868579.65</v>
      </c>
      <c r="H66" s="28" t="s">
        <v>42</v>
      </c>
      <c r="I66" s="28" t="s">
        <v>42</v>
      </c>
      <c r="J66" s="28">
        <f t="shared" si="0"/>
        <v>14868579.65</v>
      </c>
      <c r="K66" s="28">
        <v>208.56</v>
      </c>
      <c r="L66" s="28">
        <v>208.56</v>
      </c>
    </row>
    <row r="67" spans="1:12" ht="24.65" customHeight="1">
      <c r="A67" s="23" t="s">
        <v>241</v>
      </c>
      <c r="B67" s="24"/>
      <c r="C67" s="89" t="s">
        <v>242</v>
      </c>
      <c r="D67" s="90"/>
      <c r="E67" s="25">
        <v>137000</v>
      </c>
      <c r="F67" s="25">
        <v>137000</v>
      </c>
      <c r="G67" s="25">
        <v>135000</v>
      </c>
      <c r="H67" s="25" t="s">
        <v>42</v>
      </c>
      <c r="I67" s="25" t="s">
        <v>42</v>
      </c>
      <c r="J67" s="25">
        <f t="shared" si="0"/>
        <v>135000</v>
      </c>
      <c r="K67" s="25">
        <v>0</v>
      </c>
      <c r="L67" s="25">
        <v>0</v>
      </c>
    </row>
    <row r="68" spans="1:12" ht="37" customHeight="1">
      <c r="A68" s="26" t="s">
        <v>243</v>
      </c>
      <c r="B68" s="27"/>
      <c r="C68" s="87" t="s">
        <v>244</v>
      </c>
      <c r="D68" s="88"/>
      <c r="E68" s="28">
        <v>137000</v>
      </c>
      <c r="F68" s="28">
        <v>137000</v>
      </c>
      <c r="G68" s="28">
        <v>135000</v>
      </c>
      <c r="H68" s="28" t="s">
        <v>42</v>
      </c>
      <c r="I68" s="28" t="s">
        <v>42</v>
      </c>
      <c r="J68" s="28">
        <f t="shared" si="0"/>
        <v>135000</v>
      </c>
      <c r="K68" s="28">
        <v>2000</v>
      </c>
      <c r="L68" s="28">
        <v>2000</v>
      </c>
    </row>
    <row r="69" spans="1:12" ht="21.4" customHeight="1">
      <c r="A69" s="23" t="s">
        <v>173</v>
      </c>
      <c r="B69" s="24"/>
      <c r="C69" s="89" t="s">
        <v>245</v>
      </c>
      <c r="D69" s="90"/>
      <c r="E69" s="25">
        <v>311.79000000000002</v>
      </c>
      <c r="F69" s="25">
        <v>311.79000000000002</v>
      </c>
      <c r="G69" s="25">
        <v>311.79000000000002</v>
      </c>
      <c r="H69" s="25" t="s">
        <v>42</v>
      </c>
      <c r="I69" s="25" t="s">
        <v>42</v>
      </c>
      <c r="J69" s="25">
        <f t="shared" si="0"/>
        <v>311.79000000000002</v>
      </c>
      <c r="K69" s="25">
        <v>0</v>
      </c>
      <c r="L69" s="25">
        <v>0</v>
      </c>
    </row>
    <row r="70" spans="1:12" ht="12.5">
      <c r="A70" s="26" t="s">
        <v>246</v>
      </c>
      <c r="B70" s="27"/>
      <c r="C70" s="87" t="s">
        <v>247</v>
      </c>
      <c r="D70" s="88"/>
      <c r="E70" s="28">
        <v>311.79000000000002</v>
      </c>
      <c r="F70" s="28">
        <v>311.79000000000002</v>
      </c>
      <c r="G70" s="28">
        <v>311.79000000000002</v>
      </c>
      <c r="H70" s="28" t="s">
        <v>42</v>
      </c>
      <c r="I70" s="28" t="s">
        <v>42</v>
      </c>
      <c r="J70" s="28">
        <f t="shared" si="0"/>
        <v>311.79000000000002</v>
      </c>
      <c r="K70" s="28"/>
      <c r="L70" s="28"/>
    </row>
    <row r="71" spans="1:12" ht="184.75" customHeight="1">
      <c r="A71" s="34" t="s">
        <v>248</v>
      </c>
      <c r="B71" s="24"/>
      <c r="C71" s="89" t="s">
        <v>249</v>
      </c>
      <c r="D71" s="90"/>
      <c r="E71" s="25">
        <v>502044.82</v>
      </c>
      <c r="F71" s="25">
        <v>502044.82</v>
      </c>
      <c r="G71" s="25">
        <v>502044.82</v>
      </c>
      <c r="H71" s="25" t="s">
        <v>42</v>
      </c>
      <c r="I71" s="25" t="s">
        <v>42</v>
      </c>
      <c r="J71" s="25">
        <f t="shared" si="0"/>
        <v>502044.82</v>
      </c>
      <c r="K71" s="25">
        <v>0</v>
      </c>
      <c r="L71" s="25">
        <v>0</v>
      </c>
    </row>
    <row r="72" spans="1:12" ht="37" customHeight="1">
      <c r="A72" s="23" t="s">
        <v>179</v>
      </c>
      <c r="B72" s="24"/>
      <c r="C72" s="89" t="s">
        <v>250</v>
      </c>
      <c r="D72" s="90"/>
      <c r="E72" s="25">
        <v>502044.82</v>
      </c>
      <c r="F72" s="25">
        <v>502044.82</v>
      </c>
      <c r="G72" s="25">
        <v>502044.82</v>
      </c>
      <c r="H72" s="25" t="s">
        <v>42</v>
      </c>
      <c r="I72" s="25" t="s">
        <v>42</v>
      </c>
      <c r="J72" s="25">
        <f t="shared" si="0"/>
        <v>502044.82</v>
      </c>
      <c r="K72" s="25">
        <v>0</v>
      </c>
      <c r="L72" s="25">
        <v>0</v>
      </c>
    </row>
    <row r="73" spans="1:12" ht="37" customHeight="1">
      <c r="A73" s="26" t="s">
        <v>181</v>
      </c>
      <c r="B73" s="27"/>
      <c r="C73" s="87" t="s">
        <v>251</v>
      </c>
      <c r="D73" s="88"/>
      <c r="E73" s="28">
        <v>502044.82</v>
      </c>
      <c r="F73" s="28">
        <v>502044.82</v>
      </c>
      <c r="G73" s="28">
        <v>502044.82</v>
      </c>
      <c r="H73" s="28" t="s">
        <v>42</v>
      </c>
      <c r="I73" s="28" t="s">
        <v>42</v>
      </c>
      <c r="J73" s="28">
        <f t="shared" si="0"/>
        <v>502044.82</v>
      </c>
      <c r="K73" s="28"/>
      <c r="L73" s="28"/>
    </row>
    <row r="74" spans="1:12" ht="147.65" customHeight="1">
      <c r="A74" s="34" t="s">
        <v>252</v>
      </c>
      <c r="B74" s="24"/>
      <c r="C74" s="89" t="s">
        <v>253</v>
      </c>
      <c r="D74" s="90"/>
      <c r="E74" s="25">
        <v>60478758</v>
      </c>
      <c r="F74" s="25">
        <v>60478758</v>
      </c>
      <c r="G74" s="25">
        <v>60298644.789999999</v>
      </c>
      <c r="H74" s="25" t="s">
        <v>42</v>
      </c>
      <c r="I74" s="25" t="s">
        <v>42</v>
      </c>
      <c r="J74" s="25">
        <f t="shared" si="0"/>
        <v>60298644.789999999</v>
      </c>
      <c r="K74" s="25">
        <v>0</v>
      </c>
      <c r="L74" s="25">
        <v>0</v>
      </c>
    </row>
    <row r="75" spans="1:12" ht="37" customHeight="1">
      <c r="A75" s="23" t="s">
        <v>179</v>
      </c>
      <c r="B75" s="24"/>
      <c r="C75" s="89" t="s">
        <v>254</v>
      </c>
      <c r="D75" s="90"/>
      <c r="E75" s="25">
        <v>34621558</v>
      </c>
      <c r="F75" s="25">
        <v>34621558</v>
      </c>
      <c r="G75" s="25">
        <v>34621444.789999999</v>
      </c>
      <c r="H75" s="25" t="s">
        <v>42</v>
      </c>
      <c r="I75" s="25" t="s">
        <v>42</v>
      </c>
      <c r="J75" s="25">
        <f t="shared" si="0"/>
        <v>34621444.789999999</v>
      </c>
      <c r="K75" s="25">
        <v>0</v>
      </c>
      <c r="L75" s="25">
        <v>0</v>
      </c>
    </row>
    <row r="76" spans="1:12" ht="37" customHeight="1">
      <c r="A76" s="26" t="s">
        <v>181</v>
      </c>
      <c r="B76" s="27"/>
      <c r="C76" s="87" t="s">
        <v>255</v>
      </c>
      <c r="D76" s="88"/>
      <c r="E76" s="28">
        <v>34621558</v>
      </c>
      <c r="F76" s="28">
        <v>34621558</v>
      </c>
      <c r="G76" s="28">
        <v>34621444.789999999</v>
      </c>
      <c r="H76" s="28" t="s">
        <v>42</v>
      </c>
      <c r="I76" s="28" t="s">
        <v>42</v>
      </c>
      <c r="J76" s="28">
        <f t="shared" si="0"/>
        <v>34621444.789999999</v>
      </c>
      <c r="K76" s="28">
        <v>113.21</v>
      </c>
      <c r="L76" s="28">
        <v>113.21</v>
      </c>
    </row>
    <row r="77" spans="1:12" ht="24.65" customHeight="1">
      <c r="A77" s="23" t="s">
        <v>241</v>
      </c>
      <c r="B77" s="24"/>
      <c r="C77" s="89" t="s">
        <v>256</v>
      </c>
      <c r="D77" s="90"/>
      <c r="E77" s="25">
        <v>25857200</v>
      </c>
      <c r="F77" s="25">
        <v>25857200</v>
      </c>
      <c r="G77" s="25">
        <v>25677200</v>
      </c>
      <c r="H77" s="25" t="s">
        <v>42</v>
      </c>
      <c r="I77" s="25" t="s">
        <v>42</v>
      </c>
      <c r="J77" s="25">
        <f t="shared" si="0"/>
        <v>25677200</v>
      </c>
      <c r="K77" s="25">
        <v>0</v>
      </c>
      <c r="L77" s="25">
        <v>0</v>
      </c>
    </row>
    <row r="78" spans="1:12" ht="12.5">
      <c r="A78" s="26" t="s">
        <v>257</v>
      </c>
      <c r="B78" s="27"/>
      <c r="C78" s="87" t="s">
        <v>258</v>
      </c>
      <c r="D78" s="88"/>
      <c r="E78" s="28">
        <v>25857200</v>
      </c>
      <c r="F78" s="28">
        <v>25857200</v>
      </c>
      <c r="G78" s="28">
        <v>25677200</v>
      </c>
      <c r="H78" s="28" t="s">
        <v>42</v>
      </c>
      <c r="I78" s="28" t="s">
        <v>42</v>
      </c>
      <c r="J78" s="28">
        <f t="shared" si="0"/>
        <v>25677200</v>
      </c>
      <c r="K78" s="28">
        <v>180000</v>
      </c>
      <c r="L78" s="28">
        <v>180000</v>
      </c>
    </row>
    <row r="79" spans="1:12" ht="172.4" customHeight="1">
      <c r="A79" s="34" t="s">
        <v>259</v>
      </c>
      <c r="B79" s="24"/>
      <c r="C79" s="89" t="s">
        <v>260</v>
      </c>
      <c r="D79" s="90"/>
      <c r="E79" s="25">
        <v>1193657.6000000001</v>
      </c>
      <c r="F79" s="25">
        <v>1193657.6000000001</v>
      </c>
      <c r="G79" s="25">
        <v>1193657.6000000001</v>
      </c>
      <c r="H79" s="25" t="s">
        <v>42</v>
      </c>
      <c r="I79" s="25" t="s">
        <v>42</v>
      </c>
      <c r="J79" s="25">
        <f t="shared" ref="J79:J142" si="1">IF(IF(G79="-",0,G79)+IF(H79="-",0,H79)+IF(I79="-",0,I79)=0,"-",IF(G79="-",0,G79)+IF(H79="-",0,H79)+IF(I79="-",0,I79))</f>
        <v>1193657.6000000001</v>
      </c>
      <c r="K79" s="25">
        <v>0</v>
      </c>
      <c r="L79" s="25">
        <v>0</v>
      </c>
    </row>
    <row r="80" spans="1:12" ht="37" customHeight="1">
      <c r="A80" s="23" t="s">
        <v>179</v>
      </c>
      <c r="B80" s="24"/>
      <c r="C80" s="89" t="s">
        <v>261</v>
      </c>
      <c r="D80" s="90"/>
      <c r="E80" s="25">
        <v>1193657.6000000001</v>
      </c>
      <c r="F80" s="25">
        <v>1193657.6000000001</v>
      </c>
      <c r="G80" s="25">
        <v>1193657.6000000001</v>
      </c>
      <c r="H80" s="25" t="s">
        <v>42</v>
      </c>
      <c r="I80" s="25" t="s">
        <v>42</v>
      </c>
      <c r="J80" s="25">
        <f t="shared" si="1"/>
        <v>1193657.6000000001</v>
      </c>
      <c r="K80" s="25">
        <v>0</v>
      </c>
      <c r="L80" s="25">
        <v>0</v>
      </c>
    </row>
    <row r="81" spans="1:12" ht="37" customHeight="1">
      <c r="A81" s="26" t="s">
        <v>181</v>
      </c>
      <c r="B81" s="27"/>
      <c r="C81" s="87" t="s">
        <v>262</v>
      </c>
      <c r="D81" s="88"/>
      <c r="E81" s="28">
        <v>1193657.6000000001</v>
      </c>
      <c r="F81" s="28">
        <v>1193657.6000000001</v>
      </c>
      <c r="G81" s="28">
        <v>1193657.6000000001</v>
      </c>
      <c r="H81" s="28" t="s">
        <v>42</v>
      </c>
      <c r="I81" s="28" t="s">
        <v>42</v>
      </c>
      <c r="J81" s="28">
        <f t="shared" si="1"/>
        <v>1193657.6000000001</v>
      </c>
      <c r="K81" s="28"/>
      <c r="L81" s="28"/>
    </row>
    <row r="82" spans="1:12" ht="98.5" customHeight="1">
      <c r="A82" s="34" t="s">
        <v>263</v>
      </c>
      <c r="B82" s="24"/>
      <c r="C82" s="89" t="s">
        <v>264</v>
      </c>
      <c r="D82" s="90"/>
      <c r="E82" s="25">
        <v>9027200</v>
      </c>
      <c r="F82" s="25">
        <v>9027200</v>
      </c>
      <c r="G82" s="25">
        <v>9027200</v>
      </c>
      <c r="H82" s="25" t="s">
        <v>42</v>
      </c>
      <c r="I82" s="25" t="s">
        <v>42</v>
      </c>
      <c r="J82" s="25">
        <f t="shared" si="1"/>
        <v>9027200</v>
      </c>
      <c r="K82" s="25">
        <v>0</v>
      </c>
      <c r="L82" s="25">
        <v>0</v>
      </c>
    </row>
    <row r="83" spans="1:12" ht="37" customHeight="1">
      <c r="A83" s="23" t="s">
        <v>179</v>
      </c>
      <c r="B83" s="24"/>
      <c r="C83" s="89" t="s">
        <v>265</v>
      </c>
      <c r="D83" s="90"/>
      <c r="E83" s="25">
        <v>9027200</v>
      </c>
      <c r="F83" s="25">
        <v>9027200</v>
      </c>
      <c r="G83" s="25">
        <v>9027200</v>
      </c>
      <c r="H83" s="25" t="s">
        <v>42</v>
      </c>
      <c r="I83" s="25" t="s">
        <v>42</v>
      </c>
      <c r="J83" s="25">
        <f t="shared" si="1"/>
        <v>9027200</v>
      </c>
      <c r="K83" s="25">
        <v>0</v>
      </c>
      <c r="L83" s="25">
        <v>0</v>
      </c>
    </row>
    <row r="84" spans="1:12" ht="37" customHeight="1">
      <c r="A84" s="26" t="s">
        <v>181</v>
      </c>
      <c r="B84" s="27"/>
      <c r="C84" s="87" t="s">
        <v>266</v>
      </c>
      <c r="D84" s="88"/>
      <c r="E84" s="28">
        <v>9027200</v>
      </c>
      <c r="F84" s="28">
        <v>9027200</v>
      </c>
      <c r="G84" s="28">
        <v>9027200</v>
      </c>
      <c r="H84" s="28" t="s">
        <v>42</v>
      </c>
      <c r="I84" s="28" t="s">
        <v>42</v>
      </c>
      <c r="J84" s="28">
        <f t="shared" si="1"/>
        <v>9027200</v>
      </c>
      <c r="K84" s="28"/>
      <c r="L84" s="28"/>
    </row>
    <row r="85" spans="1:12" ht="172.4" customHeight="1">
      <c r="A85" s="34" t="s">
        <v>267</v>
      </c>
      <c r="B85" s="24"/>
      <c r="C85" s="89" t="s">
        <v>268</v>
      </c>
      <c r="D85" s="90"/>
      <c r="E85" s="25">
        <v>119324400</v>
      </c>
      <c r="F85" s="25">
        <v>119324400</v>
      </c>
      <c r="G85" s="25">
        <v>118447376.53</v>
      </c>
      <c r="H85" s="25" t="s">
        <v>42</v>
      </c>
      <c r="I85" s="25" t="s">
        <v>42</v>
      </c>
      <c r="J85" s="25">
        <f t="shared" si="1"/>
        <v>118447376.53</v>
      </c>
      <c r="K85" s="25">
        <v>0</v>
      </c>
      <c r="L85" s="25">
        <v>0</v>
      </c>
    </row>
    <row r="86" spans="1:12" ht="21.4" customHeight="1">
      <c r="A86" s="23" t="s">
        <v>269</v>
      </c>
      <c r="B86" s="24"/>
      <c r="C86" s="89" t="s">
        <v>270</v>
      </c>
      <c r="D86" s="90"/>
      <c r="E86" s="25">
        <v>119324400</v>
      </c>
      <c r="F86" s="25">
        <v>119324400</v>
      </c>
      <c r="G86" s="25">
        <v>118447376.53</v>
      </c>
      <c r="H86" s="25" t="s">
        <v>42</v>
      </c>
      <c r="I86" s="25" t="s">
        <v>42</v>
      </c>
      <c r="J86" s="25">
        <f t="shared" si="1"/>
        <v>118447376.53</v>
      </c>
      <c r="K86" s="25">
        <v>0</v>
      </c>
      <c r="L86" s="25">
        <v>0</v>
      </c>
    </row>
    <row r="87" spans="1:12" ht="12.5">
      <c r="A87" s="26" t="s">
        <v>271</v>
      </c>
      <c r="B87" s="27"/>
      <c r="C87" s="87" t="s">
        <v>272</v>
      </c>
      <c r="D87" s="88"/>
      <c r="E87" s="28">
        <v>119324400</v>
      </c>
      <c r="F87" s="28">
        <v>119324400</v>
      </c>
      <c r="G87" s="28">
        <v>118447376.53</v>
      </c>
      <c r="H87" s="28" t="s">
        <v>42</v>
      </c>
      <c r="I87" s="28" t="s">
        <v>42</v>
      </c>
      <c r="J87" s="28">
        <f t="shared" si="1"/>
        <v>118447376.53</v>
      </c>
      <c r="K87" s="28">
        <v>877023.47</v>
      </c>
      <c r="L87" s="28">
        <v>877023.47</v>
      </c>
    </row>
    <row r="88" spans="1:12" ht="37" customHeight="1">
      <c r="A88" s="23" t="s">
        <v>273</v>
      </c>
      <c r="B88" s="24"/>
      <c r="C88" s="89" t="s">
        <v>274</v>
      </c>
      <c r="D88" s="90"/>
      <c r="E88" s="25">
        <v>28195985.780000001</v>
      </c>
      <c r="F88" s="25">
        <v>28195985.780000001</v>
      </c>
      <c r="G88" s="25">
        <v>27338745.219999999</v>
      </c>
      <c r="H88" s="25" t="s">
        <v>42</v>
      </c>
      <c r="I88" s="25" t="s">
        <v>42</v>
      </c>
      <c r="J88" s="25">
        <f t="shared" si="1"/>
        <v>27338745.219999999</v>
      </c>
      <c r="K88" s="25">
        <v>0</v>
      </c>
      <c r="L88" s="25">
        <v>0</v>
      </c>
    </row>
    <row r="89" spans="1:12" ht="123" customHeight="1">
      <c r="A89" s="34" t="s">
        <v>275</v>
      </c>
      <c r="B89" s="24"/>
      <c r="C89" s="89" t="s">
        <v>276</v>
      </c>
      <c r="D89" s="90"/>
      <c r="E89" s="25">
        <v>14894775</v>
      </c>
      <c r="F89" s="25">
        <v>14894775</v>
      </c>
      <c r="G89" s="25">
        <v>14037534.439999999</v>
      </c>
      <c r="H89" s="25" t="s">
        <v>42</v>
      </c>
      <c r="I89" s="25" t="s">
        <v>42</v>
      </c>
      <c r="J89" s="25">
        <f t="shared" si="1"/>
        <v>14037534.439999999</v>
      </c>
      <c r="K89" s="25">
        <v>0</v>
      </c>
      <c r="L89" s="25">
        <v>0</v>
      </c>
    </row>
    <row r="90" spans="1:12" ht="21.4" customHeight="1">
      <c r="A90" s="23" t="s">
        <v>173</v>
      </c>
      <c r="B90" s="24"/>
      <c r="C90" s="89" t="s">
        <v>277</v>
      </c>
      <c r="D90" s="90"/>
      <c r="E90" s="25">
        <v>14894775</v>
      </c>
      <c r="F90" s="25">
        <v>14894775</v>
      </c>
      <c r="G90" s="25">
        <v>14037534.439999999</v>
      </c>
      <c r="H90" s="25" t="s">
        <v>42</v>
      </c>
      <c r="I90" s="25" t="s">
        <v>42</v>
      </c>
      <c r="J90" s="25">
        <f t="shared" si="1"/>
        <v>14037534.439999999</v>
      </c>
      <c r="K90" s="25">
        <v>0</v>
      </c>
      <c r="L90" s="25">
        <v>0</v>
      </c>
    </row>
    <row r="91" spans="1:12" ht="61.5" customHeight="1">
      <c r="A91" s="26" t="s">
        <v>175</v>
      </c>
      <c r="B91" s="27"/>
      <c r="C91" s="87" t="s">
        <v>278</v>
      </c>
      <c r="D91" s="88"/>
      <c r="E91" s="28">
        <v>14894775</v>
      </c>
      <c r="F91" s="28">
        <v>14894775</v>
      </c>
      <c r="G91" s="28">
        <v>14037534.439999999</v>
      </c>
      <c r="H91" s="28" t="s">
        <v>42</v>
      </c>
      <c r="I91" s="28" t="s">
        <v>42</v>
      </c>
      <c r="J91" s="28">
        <f t="shared" si="1"/>
        <v>14037534.439999999</v>
      </c>
      <c r="K91" s="28">
        <v>857240.56</v>
      </c>
      <c r="L91" s="28">
        <v>857240.56</v>
      </c>
    </row>
    <row r="92" spans="1:12" ht="221.5" customHeight="1">
      <c r="A92" s="34" t="s">
        <v>279</v>
      </c>
      <c r="B92" s="24"/>
      <c r="C92" s="89" t="s">
        <v>280</v>
      </c>
      <c r="D92" s="90"/>
      <c r="E92" s="25">
        <v>13301210.779999999</v>
      </c>
      <c r="F92" s="25">
        <v>13301210.779999999</v>
      </c>
      <c r="G92" s="25">
        <v>13301210.779999999</v>
      </c>
      <c r="H92" s="25" t="s">
        <v>42</v>
      </c>
      <c r="I92" s="25" t="s">
        <v>42</v>
      </c>
      <c r="J92" s="25">
        <f t="shared" si="1"/>
        <v>13301210.779999999</v>
      </c>
      <c r="K92" s="25">
        <v>0</v>
      </c>
      <c r="L92" s="25">
        <v>0</v>
      </c>
    </row>
    <row r="93" spans="1:12" ht="21.4" customHeight="1">
      <c r="A93" s="23" t="s">
        <v>173</v>
      </c>
      <c r="B93" s="24"/>
      <c r="C93" s="89" t="s">
        <v>281</v>
      </c>
      <c r="D93" s="90"/>
      <c r="E93" s="25">
        <v>13301210.779999999</v>
      </c>
      <c r="F93" s="25">
        <v>13301210.779999999</v>
      </c>
      <c r="G93" s="25">
        <v>13301210.779999999</v>
      </c>
      <c r="H93" s="25" t="s">
        <v>42</v>
      </c>
      <c r="I93" s="25" t="s">
        <v>42</v>
      </c>
      <c r="J93" s="25">
        <f t="shared" si="1"/>
        <v>13301210.779999999</v>
      </c>
      <c r="K93" s="25">
        <v>0</v>
      </c>
      <c r="L93" s="25">
        <v>0</v>
      </c>
    </row>
    <row r="94" spans="1:12" ht="61.5" customHeight="1">
      <c r="A94" s="26" t="s">
        <v>175</v>
      </c>
      <c r="B94" s="27"/>
      <c r="C94" s="87" t="s">
        <v>282</v>
      </c>
      <c r="D94" s="88"/>
      <c r="E94" s="28">
        <v>13301210.779999999</v>
      </c>
      <c r="F94" s="28">
        <v>13301210.779999999</v>
      </c>
      <c r="G94" s="28">
        <v>13301210.779999999</v>
      </c>
      <c r="H94" s="28" t="s">
        <v>42</v>
      </c>
      <c r="I94" s="28" t="s">
        <v>42</v>
      </c>
      <c r="J94" s="28">
        <f t="shared" si="1"/>
        <v>13301210.779999999</v>
      </c>
      <c r="K94" s="28"/>
      <c r="L94" s="28"/>
    </row>
    <row r="95" spans="1:12" ht="24.65" customHeight="1">
      <c r="A95" s="23" t="s">
        <v>283</v>
      </c>
      <c r="B95" s="24"/>
      <c r="C95" s="89" t="s">
        <v>284</v>
      </c>
      <c r="D95" s="90"/>
      <c r="E95" s="25">
        <v>3392526933.77</v>
      </c>
      <c r="F95" s="25">
        <v>3392526933.77</v>
      </c>
      <c r="G95" s="25">
        <v>3390767468.1300001</v>
      </c>
      <c r="H95" s="25" t="s">
        <v>42</v>
      </c>
      <c r="I95" s="25" t="s">
        <v>42</v>
      </c>
      <c r="J95" s="25">
        <f t="shared" si="1"/>
        <v>3390767468.1300001</v>
      </c>
      <c r="K95" s="25">
        <v>0</v>
      </c>
      <c r="L95" s="25">
        <v>0</v>
      </c>
    </row>
    <row r="96" spans="1:12" ht="123" customHeight="1">
      <c r="A96" s="34" t="s">
        <v>285</v>
      </c>
      <c r="B96" s="24"/>
      <c r="C96" s="89" t="s">
        <v>286</v>
      </c>
      <c r="D96" s="90"/>
      <c r="E96" s="25">
        <v>34147719.299999997</v>
      </c>
      <c r="F96" s="25">
        <v>34147719.299999997</v>
      </c>
      <c r="G96" s="25">
        <v>34147634.200000003</v>
      </c>
      <c r="H96" s="25" t="s">
        <v>42</v>
      </c>
      <c r="I96" s="25" t="s">
        <v>42</v>
      </c>
      <c r="J96" s="25">
        <f t="shared" si="1"/>
        <v>34147634.200000003</v>
      </c>
      <c r="K96" s="25">
        <v>0</v>
      </c>
      <c r="L96" s="25">
        <v>0</v>
      </c>
    </row>
    <row r="97" spans="1:12" ht="21.4" customHeight="1">
      <c r="A97" s="23" t="s">
        <v>173</v>
      </c>
      <c r="B97" s="24"/>
      <c r="C97" s="89" t="s">
        <v>287</v>
      </c>
      <c r="D97" s="90"/>
      <c r="E97" s="25">
        <v>34147719.299999997</v>
      </c>
      <c r="F97" s="25">
        <v>34147719.299999997</v>
      </c>
      <c r="G97" s="25">
        <v>34147634.200000003</v>
      </c>
      <c r="H97" s="25" t="s">
        <v>42</v>
      </c>
      <c r="I97" s="25" t="s">
        <v>42</v>
      </c>
      <c r="J97" s="25">
        <f t="shared" si="1"/>
        <v>34147634.200000003</v>
      </c>
      <c r="K97" s="25">
        <v>0</v>
      </c>
      <c r="L97" s="25">
        <v>0</v>
      </c>
    </row>
    <row r="98" spans="1:12" ht="61.5" customHeight="1">
      <c r="A98" s="26" t="s">
        <v>175</v>
      </c>
      <c r="B98" s="27"/>
      <c r="C98" s="87" t="s">
        <v>288</v>
      </c>
      <c r="D98" s="88"/>
      <c r="E98" s="28">
        <v>34147719.299999997</v>
      </c>
      <c r="F98" s="28">
        <v>34147719.299999997</v>
      </c>
      <c r="G98" s="28">
        <v>34147634.200000003</v>
      </c>
      <c r="H98" s="28" t="s">
        <v>42</v>
      </c>
      <c r="I98" s="28" t="s">
        <v>42</v>
      </c>
      <c r="J98" s="28">
        <f t="shared" si="1"/>
        <v>34147634.200000003</v>
      </c>
      <c r="K98" s="28">
        <v>85.1</v>
      </c>
      <c r="L98" s="28">
        <v>85.1</v>
      </c>
    </row>
    <row r="99" spans="1:12" ht="123" customHeight="1">
      <c r="A99" s="34" t="s">
        <v>289</v>
      </c>
      <c r="B99" s="24"/>
      <c r="C99" s="89" t="s">
        <v>290</v>
      </c>
      <c r="D99" s="90"/>
      <c r="E99" s="25">
        <v>379747000</v>
      </c>
      <c r="F99" s="25">
        <v>379747000</v>
      </c>
      <c r="G99" s="25">
        <v>379747000</v>
      </c>
      <c r="H99" s="25" t="s">
        <v>42</v>
      </c>
      <c r="I99" s="25" t="s">
        <v>42</v>
      </c>
      <c r="J99" s="25">
        <f t="shared" si="1"/>
        <v>379747000</v>
      </c>
      <c r="K99" s="25">
        <v>0</v>
      </c>
      <c r="L99" s="25">
        <v>0</v>
      </c>
    </row>
    <row r="100" spans="1:12" ht="21.4" customHeight="1">
      <c r="A100" s="23" t="s">
        <v>173</v>
      </c>
      <c r="B100" s="24"/>
      <c r="C100" s="89" t="s">
        <v>291</v>
      </c>
      <c r="D100" s="90"/>
      <c r="E100" s="25">
        <v>379747000</v>
      </c>
      <c r="F100" s="25">
        <v>379747000</v>
      </c>
      <c r="G100" s="25">
        <v>379747000</v>
      </c>
      <c r="H100" s="25" t="s">
        <v>42</v>
      </c>
      <c r="I100" s="25" t="s">
        <v>42</v>
      </c>
      <c r="J100" s="25">
        <f t="shared" si="1"/>
        <v>379747000</v>
      </c>
      <c r="K100" s="25">
        <v>0</v>
      </c>
      <c r="L100" s="25">
        <v>0</v>
      </c>
    </row>
    <row r="101" spans="1:12" ht="61.5" customHeight="1">
      <c r="A101" s="26" t="s">
        <v>175</v>
      </c>
      <c r="B101" s="27"/>
      <c r="C101" s="87" t="s">
        <v>292</v>
      </c>
      <c r="D101" s="88"/>
      <c r="E101" s="28">
        <v>379747000</v>
      </c>
      <c r="F101" s="28">
        <v>379747000</v>
      </c>
      <c r="G101" s="28">
        <v>379747000</v>
      </c>
      <c r="H101" s="28" t="s">
        <v>42</v>
      </c>
      <c r="I101" s="28" t="s">
        <v>42</v>
      </c>
      <c r="J101" s="28">
        <f t="shared" si="1"/>
        <v>379747000</v>
      </c>
      <c r="K101" s="28"/>
      <c r="L101" s="28"/>
    </row>
    <row r="102" spans="1:12" ht="135.4" customHeight="1">
      <c r="A102" s="34" t="s">
        <v>293</v>
      </c>
      <c r="B102" s="24"/>
      <c r="C102" s="89" t="s">
        <v>294</v>
      </c>
      <c r="D102" s="90"/>
      <c r="E102" s="25">
        <v>1939632.47</v>
      </c>
      <c r="F102" s="25">
        <v>1939632.47</v>
      </c>
      <c r="G102" s="25">
        <v>1939632.47</v>
      </c>
      <c r="H102" s="25" t="s">
        <v>42</v>
      </c>
      <c r="I102" s="25" t="s">
        <v>42</v>
      </c>
      <c r="J102" s="25">
        <f t="shared" si="1"/>
        <v>1939632.47</v>
      </c>
      <c r="K102" s="25">
        <v>0</v>
      </c>
      <c r="L102" s="25">
        <v>0</v>
      </c>
    </row>
    <row r="103" spans="1:12" ht="21.4" customHeight="1">
      <c r="A103" s="23" t="s">
        <v>173</v>
      </c>
      <c r="B103" s="24"/>
      <c r="C103" s="89" t="s">
        <v>295</v>
      </c>
      <c r="D103" s="90"/>
      <c r="E103" s="25">
        <v>1939632.47</v>
      </c>
      <c r="F103" s="25">
        <v>1939632.47</v>
      </c>
      <c r="G103" s="25">
        <v>1939632.47</v>
      </c>
      <c r="H103" s="25" t="s">
        <v>42</v>
      </c>
      <c r="I103" s="25" t="s">
        <v>42</v>
      </c>
      <c r="J103" s="25">
        <f t="shared" si="1"/>
        <v>1939632.47</v>
      </c>
      <c r="K103" s="25">
        <v>0</v>
      </c>
      <c r="L103" s="25">
        <v>0</v>
      </c>
    </row>
    <row r="104" spans="1:12" ht="61.5" customHeight="1">
      <c r="A104" s="26" t="s">
        <v>175</v>
      </c>
      <c r="B104" s="27"/>
      <c r="C104" s="87" t="s">
        <v>296</v>
      </c>
      <c r="D104" s="88"/>
      <c r="E104" s="28">
        <v>1939632.47</v>
      </c>
      <c r="F104" s="28">
        <v>1939632.47</v>
      </c>
      <c r="G104" s="28">
        <v>1939632.47</v>
      </c>
      <c r="H104" s="28" t="s">
        <v>42</v>
      </c>
      <c r="I104" s="28" t="s">
        <v>42</v>
      </c>
      <c r="J104" s="28">
        <f t="shared" si="1"/>
        <v>1939632.47</v>
      </c>
      <c r="K104" s="28"/>
      <c r="L104" s="28"/>
    </row>
    <row r="105" spans="1:12" ht="135.4" customHeight="1">
      <c r="A105" s="34" t="s">
        <v>297</v>
      </c>
      <c r="B105" s="24"/>
      <c r="C105" s="89" t="s">
        <v>298</v>
      </c>
      <c r="D105" s="90"/>
      <c r="E105" s="25">
        <v>4127160</v>
      </c>
      <c r="F105" s="25">
        <v>4127160</v>
      </c>
      <c r="G105" s="25">
        <v>4127146.81</v>
      </c>
      <c r="H105" s="25" t="s">
        <v>42</v>
      </c>
      <c r="I105" s="25" t="s">
        <v>42</v>
      </c>
      <c r="J105" s="25">
        <f t="shared" si="1"/>
        <v>4127146.81</v>
      </c>
      <c r="K105" s="25">
        <v>0</v>
      </c>
      <c r="L105" s="25">
        <v>0</v>
      </c>
    </row>
    <row r="106" spans="1:12" ht="21.4" customHeight="1">
      <c r="A106" s="23" t="s">
        <v>173</v>
      </c>
      <c r="B106" s="24"/>
      <c r="C106" s="89" t="s">
        <v>299</v>
      </c>
      <c r="D106" s="90"/>
      <c r="E106" s="25">
        <v>4127160</v>
      </c>
      <c r="F106" s="25">
        <v>4127160</v>
      </c>
      <c r="G106" s="25">
        <v>4127146.81</v>
      </c>
      <c r="H106" s="25" t="s">
        <v>42</v>
      </c>
      <c r="I106" s="25" t="s">
        <v>42</v>
      </c>
      <c r="J106" s="25">
        <f t="shared" si="1"/>
        <v>4127146.81</v>
      </c>
      <c r="K106" s="25">
        <v>0</v>
      </c>
      <c r="L106" s="25">
        <v>0</v>
      </c>
    </row>
    <row r="107" spans="1:12" ht="61.5" customHeight="1">
      <c r="A107" s="26" t="s">
        <v>175</v>
      </c>
      <c r="B107" s="27"/>
      <c r="C107" s="87" t="s">
        <v>300</v>
      </c>
      <c r="D107" s="88"/>
      <c r="E107" s="28">
        <v>4127160</v>
      </c>
      <c r="F107" s="28">
        <v>4127160</v>
      </c>
      <c r="G107" s="28">
        <v>4127146.81</v>
      </c>
      <c r="H107" s="28" t="s">
        <v>42</v>
      </c>
      <c r="I107" s="28" t="s">
        <v>42</v>
      </c>
      <c r="J107" s="28">
        <f t="shared" si="1"/>
        <v>4127146.81</v>
      </c>
      <c r="K107" s="28">
        <v>13.19</v>
      </c>
      <c r="L107" s="28">
        <v>13.19</v>
      </c>
    </row>
    <row r="108" spans="1:12" ht="221.5" customHeight="1">
      <c r="A108" s="34" t="s">
        <v>301</v>
      </c>
      <c r="B108" s="24"/>
      <c r="C108" s="89" t="s">
        <v>302</v>
      </c>
      <c r="D108" s="90"/>
      <c r="E108" s="25">
        <v>3120244.72</v>
      </c>
      <c r="F108" s="25">
        <v>3120244.72</v>
      </c>
      <c r="G108" s="25">
        <v>3120244.72</v>
      </c>
      <c r="H108" s="25" t="s">
        <v>42</v>
      </c>
      <c r="I108" s="25" t="s">
        <v>42</v>
      </c>
      <c r="J108" s="25">
        <f t="shared" si="1"/>
        <v>3120244.72</v>
      </c>
      <c r="K108" s="25">
        <v>0</v>
      </c>
      <c r="L108" s="25">
        <v>0</v>
      </c>
    </row>
    <row r="109" spans="1:12" ht="37" customHeight="1">
      <c r="A109" s="23" t="s">
        <v>179</v>
      </c>
      <c r="B109" s="24"/>
      <c r="C109" s="89" t="s">
        <v>303</v>
      </c>
      <c r="D109" s="90"/>
      <c r="E109" s="25">
        <v>3120244.72</v>
      </c>
      <c r="F109" s="25">
        <v>3120244.72</v>
      </c>
      <c r="G109" s="25">
        <v>3120244.72</v>
      </c>
      <c r="H109" s="25" t="s">
        <v>42</v>
      </c>
      <c r="I109" s="25" t="s">
        <v>42</v>
      </c>
      <c r="J109" s="25">
        <f t="shared" si="1"/>
        <v>3120244.72</v>
      </c>
      <c r="K109" s="25">
        <v>0</v>
      </c>
      <c r="L109" s="25">
        <v>0</v>
      </c>
    </row>
    <row r="110" spans="1:12" ht="37" customHeight="1">
      <c r="A110" s="26" t="s">
        <v>181</v>
      </c>
      <c r="B110" s="27"/>
      <c r="C110" s="87" t="s">
        <v>304</v>
      </c>
      <c r="D110" s="88"/>
      <c r="E110" s="28">
        <v>3120244.72</v>
      </c>
      <c r="F110" s="28">
        <v>3120244.72</v>
      </c>
      <c r="G110" s="28">
        <v>3120244.72</v>
      </c>
      <c r="H110" s="28" t="s">
        <v>42</v>
      </c>
      <c r="I110" s="28" t="s">
        <v>42</v>
      </c>
      <c r="J110" s="28">
        <f t="shared" si="1"/>
        <v>3120244.72</v>
      </c>
      <c r="K110" s="28"/>
      <c r="L110" s="28"/>
    </row>
    <row r="111" spans="1:12" ht="283.14999999999998" customHeight="1">
      <c r="A111" s="34" t="s">
        <v>305</v>
      </c>
      <c r="B111" s="24"/>
      <c r="C111" s="89" t="s">
        <v>306</v>
      </c>
      <c r="D111" s="90"/>
      <c r="E111" s="25">
        <v>8660600</v>
      </c>
      <c r="F111" s="25">
        <v>8660600</v>
      </c>
      <c r="G111" s="25">
        <v>8660556.4499999993</v>
      </c>
      <c r="H111" s="25" t="s">
        <v>42</v>
      </c>
      <c r="I111" s="25" t="s">
        <v>42</v>
      </c>
      <c r="J111" s="25">
        <f t="shared" si="1"/>
        <v>8660556.4499999993</v>
      </c>
      <c r="K111" s="25">
        <v>0</v>
      </c>
      <c r="L111" s="25">
        <v>0</v>
      </c>
    </row>
    <row r="112" spans="1:12" ht="21.4" customHeight="1">
      <c r="A112" s="23" t="s">
        <v>173</v>
      </c>
      <c r="B112" s="24"/>
      <c r="C112" s="89" t="s">
        <v>307</v>
      </c>
      <c r="D112" s="90"/>
      <c r="E112" s="25">
        <v>8660600</v>
      </c>
      <c r="F112" s="25">
        <v>8660600</v>
      </c>
      <c r="G112" s="25">
        <v>8660556.4499999993</v>
      </c>
      <c r="H112" s="25" t="s">
        <v>42</v>
      </c>
      <c r="I112" s="25" t="s">
        <v>42</v>
      </c>
      <c r="J112" s="25">
        <f t="shared" si="1"/>
        <v>8660556.4499999993</v>
      </c>
      <c r="K112" s="25">
        <v>0</v>
      </c>
      <c r="L112" s="25">
        <v>0</v>
      </c>
    </row>
    <row r="113" spans="1:12" ht="61.5" customHeight="1">
      <c r="A113" s="26" t="s">
        <v>175</v>
      </c>
      <c r="B113" s="27"/>
      <c r="C113" s="87" t="s">
        <v>308</v>
      </c>
      <c r="D113" s="88"/>
      <c r="E113" s="28">
        <v>8660600</v>
      </c>
      <c r="F113" s="28">
        <v>8660600</v>
      </c>
      <c r="G113" s="28">
        <v>8660556.4499999993</v>
      </c>
      <c r="H113" s="28" t="s">
        <v>42</v>
      </c>
      <c r="I113" s="28" t="s">
        <v>42</v>
      </c>
      <c r="J113" s="28">
        <f t="shared" si="1"/>
        <v>8660556.4499999993</v>
      </c>
      <c r="K113" s="28">
        <v>43.55</v>
      </c>
      <c r="L113" s="28">
        <v>43.55</v>
      </c>
    </row>
    <row r="114" spans="1:12" ht="110.65" customHeight="1">
      <c r="A114" s="34" t="s">
        <v>309</v>
      </c>
      <c r="B114" s="24"/>
      <c r="C114" s="89" t="s">
        <v>310</v>
      </c>
      <c r="D114" s="90"/>
      <c r="E114" s="25">
        <v>1000000</v>
      </c>
      <c r="F114" s="25">
        <v>1000000</v>
      </c>
      <c r="G114" s="25">
        <v>1000000</v>
      </c>
      <c r="H114" s="25" t="s">
        <v>42</v>
      </c>
      <c r="I114" s="25" t="s">
        <v>42</v>
      </c>
      <c r="J114" s="25">
        <f t="shared" si="1"/>
        <v>1000000</v>
      </c>
      <c r="K114" s="25">
        <v>0</v>
      </c>
      <c r="L114" s="25">
        <v>0</v>
      </c>
    </row>
    <row r="115" spans="1:12" ht="21.4" customHeight="1">
      <c r="A115" s="23" t="s">
        <v>173</v>
      </c>
      <c r="B115" s="24"/>
      <c r="C115" s="89" t="s">
        <v>311</v>
      </c>
      <c r="D115" s="90"/>
      <c r="E115" s="25">
        <v>1000000</v>
      </c>
      <c r="F115" s="25">
        <v>1000000</v>
      </c>
      <c r="G115" s="25">
        <v>1000000</v>
      </c>
      <c r="H115" s="25" t="s">
        <v>42</v>
      </c>
      <c r="I115" s="25" t="s">
        <v>42</v>
      </c>
      <c r="J115" s="25">
        <f t="shared" si="1"/>
        <v>1000000</v>
      </c>
      <c r="K115" s="25">
        <v>0</v>
      </c>
      <c r="L115" s="25">
        <v>0</v>
      </c>
    </row>
    <row r="116" spans="1:12" ht="61.5" customHeight="1">
      <c r="A116" s="26" t="s">
        <v>175</v>
      </c>
      <c r="B116" s="27"/>
      <c r="C116" s="87" t="s">
        <v>312</v>
      </c>
      <c r="D116" s="88"/>
      <c r="E116" s="28">
        <v>1000000</v>
      </c>
      <c r="F116" s="28">
        <v>1000000</v>
      </c>
      <c r="G116" s="28">
        <v>1000000</v>
      </c>
      <c r="H116" s="28" t="s">
        <v>42</v>
      </c>
      <c r="I116" s="28" t="s">
        <v>42</v>
      </c>
      <c r="J116" s="28">
        <f t="shared" si="1"/>
        <v>1000000</v>
      </c>
      <c r="K116" s="28"/>
      <c r="L116" s="28"/>
    </row>
    <row r="117" spans="1:12" ht="110.65" customHeight="1">
      <c r="A117" s="34" t="s">
        <v>313</v>
      </c>
      <c r="B117" s="24"/>
      <c r="C117" s="89" t="s">
        <v>314</v>
      </c>
      <c r="D117" s="90"/>
      <c r="E117" s="25">
        <v>32686127.780000001</v>
      </c>
      <c r="F117" s="25">
        <v>32686127.780000001</v>
      </c>
      <c r="G117" s="25">
        <v>32686127.780000001</v>
      </c>
      <c r="H117" s="25" t="s">
        <v>42</v>
      </c>
      <c r="I117" s="25" t="s">
        <v>42</v>
      </c>
      <c r="J117" s="25">
        <f t="shared" si="1"/>
        <v>32686127.780000001</v>
      </c>
      <c r="K117" s="25">
        <v>0</v>
      </c>
      <c r="L117" s="25">
        <v>0</v>
      </c>
    </row>
    <row r="118" spans="1:12" ht="21.4" customHeight="1">
      <c r="A118" s="23" t="s">
        <v>173</v>
      </c>
      <c r="B118" s="24"/>
      <c r="C118" s="89" t="s">
        <v>315</v>
      </c>
      <c r="D118" s="90"/>
      <c r="E118" s="25">
        <v>32686127.780000001</v>
      </c>
      <c r="F118" s="25">
        <v>32686127.780000001</v>
      </c>
      <c r="G118" s="25">
        <v>32686127.780000001</v>
      </c>
      <c r="H118" s="25" t="s">
        <v>42</v>
      </c>
      <c r="I118" s="25" t="s">
        <v>42</v>
      </c>
      <c r="J118" s="25">
        <f t="shared" si="1"/>
        <v>32686127.780000001</v>
      </c>
      <c r="K118" s="25">
        <v>0</v>
      </c>
      <c r="L118" s="25">
        <v>0</v>
      </c>
    </row>
    <row r="119" spans="1:12" ht="61.5" customHeight="1">
      <c r="A119" s="26" t="s">
        <v>175</v>
      </c>
      <c r="B119" s="27"/>
      <c r="C119" s="87" t="s">
        <v>316</v>
      </c>
      <c r="D119" s="88"/>
      <c r="E119" s="28">
        <v>32686127.780000001</v>
      </c>
      <c r="F119" s="28">
        <v>32686127.780000001</v>
      </c>
      <c r="G119" s="28">
        <v>32686127.780000001</v>
      </c>
      <c r="H119" s="28" t="s">
        <v>42</v>
      </c>
      <c r="I119" s="28" t="s">
        <v>42</v>
      </c>
      <c r="J119" s="28">
        <f t="shared" si="1"/>
        <v>32686127.780000001</v>
      </c>
      <c r="K119" s="28"/>
      <c r="L119" s="28"/>
    </row>
    <row r="120" spans="1:12" ht="98.5" customHeight="1">
      <c r="A120" s="23" t="s">
        <v>317</v>
      </c>
      <c r="B120" s="24"/>
      <c r="C120" s="89" t="s">
        <v>318</v>
      </c>
      <c r="D120" s="90"/>
      <c r="E120" s="25">
        <v>44422316</v>
      </c>
      <c r="F120" s="25">
        <v>44422316</v>
      </c>
      <c r="G120" s="25">
        <v>44422316</v>
      </c>
      <c r="H120" s="25" t="s">
        <v>42</v>
      </c>
      <c r="I120" s="25" t="s">
        <v>42</v>
      </c>
      <c r="J120" s="25">
        <f t="shared" si="1"/>
        <v>44422316</v>
      </c>
      <c r="K120" s="25">
        <v>0</v>
      </c>
      <c r="L120" s="25">
        <v>0</v>
      </c>
    </row>
    <row r="121" spans="1:12" ht="21.4" customHeight="1">
      <c r="A121" s="23" t="s">
        <v>173</v>
      </c>
      <c r="B121" s="24"/>
      <c r="C121" s="89" t="s">
        <v>319</v>
      </c>
      <c r="D121" s="90"/>
      <c r="E121" s="25">
        <v>44422316</v>
      </c>
      <c r="F121" s="25">
        <v>44422316</v>
      </c>
      <c r="G121" s="25">
        <v>44422316</v>
      </c>
      <c r="H121" s="25" t="s">
        <v>42</v>
      </c>
      <c r="I121" s="25" t="s">
        <v>42</v>
      </c>
      <c r="J121" s="25">
        <f t="shared" si="1"/>
        <v>44422316</v>
      </c>
      <c r="K121" s="25">
        <v>0</v>
      </c>
      <c r="L121" s="25">
        <v>0</v>
      </c>
    </row>
    <row r="122" spans="1:12" ht="61.5" customHeight="1">
      <c r="A122" s="26" t="s">
        <v>175</v>
      </c>
      <c r="B122" s="27"/>
      <c r="C122" s="87" t="s">
        <v>320</v>
      </c>
      <c r="D122" s="88"/>
      <c r="E122" s="28">
        <v>44422316</v>
      </c>
      <c r="F122" s="28">
        <v>44422316</v>
      </c>
      <c r="G122" s="28">
        <v>44422316</v>
      </c>
      <c r="H122" s="28" t="s">
        <v>42</v>
      </c>
      <c r="I122" s="28" t="s">
        <v>42</v>
      </c>
      <c r="J122" s="28">
        <f t="shared" si="1"/>
        <v>44422316</v>
      </c>
      <c r="K122" s="28"/>
      <c r="L122" s="28"/>
    </row>
    <row r="123" spans="1:12" ht="147.65" customHeight="1">
      <c r="A123" s="34" t="s">
        <v>321</v>
      </c>
      <c r="B123" s="24"/>
      <c r="C123" s="89" t="s">
        <v>322</v>
      </c>
      <c r="D123" s="90"/>
      <c r="E123" s="25">
        <v>91318300</v>
      </c>
      <c r="F123" s="25">
        <v>91318300</v>
      </c>
      <c r="G123" s="25">
        <v>91318300</v>
      </c>
      <c r="H123" s="25" t="s">
        <v>42</v>
      </c>
      <c r="I123" s="25" t="s">
        <v>42</v>
      </c>
      <c r="J123" s="25">
        <f t="shared" si="1"/>
        <v>91318300</v>
      </c>
      <c r="K123" s="25">
        <v>0</v>
      </c>
      <c r="L123" s="25">
        <v>0</v>
      </c>
    </row>
    <row r="124" spans="1:12" ht="21.4" customHeight="1">
      <c r="A124" s="23" t="s">
        <v>173</v>
      </c>
      <c r="B124" s="24"/>
      <c r="C124" s="89" t="s">
        <v>323</v>
      </c>
      <c r="D124" s="90"/>
      <c r="E124" s="25">
        <v>91318300</v>
      </c>
      <c r="F124" s="25">
        <v>91318300</v>
      </c>
      <c r="G124" s="25">
        <v>91318300</v>
      </c>
      <c r="H124" s="25" t="s">
        <v>42</v>
      </c>
      <c r="I124" s="25" t="s">
        <v>42</v>
      </c>
      <c r="J124" s="25">
        <f t="shared" si="1"/>
        <v>91318300</v>
      </c>
      <c r="K124" s="25">
        <v>0</v>
      </c>
      <c r="L124" s="25">
        <v>0</v>
      </c>
    </row>
    <row r="125" spans="1:12" ht="61.5" customHeight="1">
      <c r="A125" s="26" t="s">
        <v>175</v>
      </c>
      <c r="B125" s="27"/>
      <c r="C125" s="87" t="s">
        <v>324</v>
      </c>
      <c r="D125" s="88"/>
      <c r="E125" s="28">
        <v>91318300</v>
      </c>
      <c r="F125" s="28">
        <v>91318300</v>
      </c>
      <c r="G125" s="28">
        <v>91318300</v>
      </c>
      <c r="H125" s="28" t="s">
        <v>42</v>
      </c>
      <c r="I125" s="28" t="s">
        <v>42</v>
      </c>
      <c r="J125" s="28">
        <f t="shared" si="1"/>
        <v>91318300</v>
      </c>
      <c r="K125" s="28"/>
      <c r="L125" s="28"/>
    </row>
    <row r="126" spans="1:12" ht="110.65" customHeight="1">
      <c r="A126" s="34" t="s">
        <v>325</v>
      </c>
      <c r="B126" s="24"/>
      <c r="C126" s="89" t="s">
        <v>326</v>
      </c>
      <c r="D126" s="90"/>
      <c r="E126" s="25">
        <v>2000000</v>
      </c>
      <c r="F126" s="25">
        <v>2000000</v>
      </c>
      <c r="G126" s="25">
        <v>2000000</v>
      </c>
      <c r="H126" s="25" t="s">
        <v>42</v>
      </c>
      <c r="I126" s="25" t="s">
        <v>42</v>
      </c>
      <c r="J126" s="25">
        <f t="shared" si="1"/>
        <v>2000000</v>
      </c>
      <c r="K126" s="25">
        <v>0</v>
      </c>
      <c r="L126" s="25">
        <v>0</v>
      </c>
    </row>
    <row r="127" spans="1:12" ht="21.4" customHeight="1">
      <c r="A127" s="23" t="s">
        <v>173</v>
      </c>
      <c r="B127" s="24"/>
      <c r="C127" s="89" t="s">
        <v>327</v>
      </c>
      <c r="D127" s="90"/>
      <c r="E127" s="25">
        <v>2000000</v>
      </c>
      <c r="F127" s="25">
        <v>2000000</v>
      </c>
      <c r="G127" s="25">
        <v>2000000</v>
      </c>
      <c r="H127" s="25" t="s">
        <v>42</v>
      </c>
      <c r="I127" s="25" t="s">
        <v>42</v>
      </c>
      <c r="J127" s="25">
        <f t="shared" si="1"/>
        <v>2000000</v>
      </c>
      <c r="K127" s="25">
        <v>0</v>
      </c>
      <c r="L127" s="25">
        <v>0</v>
      </c>
    </row>
    <row r="128" spans="1:12" ht="61.5" customHeight="1">
      <c r="A128" s="26" t="s">
        <v>175</v>
      </c>
      <c r="B128" s="27"/>
      <c r="C128" s="87" t="s">
        <v>328</v>
      </c>
      <c r="D128" s="88"/>
      <c r="E128" s="28">
        <v>2000000</v>
      </c>
      <c r="F128" s="28">
        <v>2000000</v>
      </c>
      <c r="G128" s="28">
        <v>2000000</v>
      </c>
      <c r="H128" s="28" t="s">
        <v>42</v>
      </c>
      <c r="I128" s="28" t="s">
        <v>42</v>
      </c>
      <c r="J128" s="28">
        <f t="shared" si="1"/>
        <v>2000000</v>
      </c>
      <c r="K128" s="28"/>
      <c r="L128" s="28"/>
    </row>
    <row r="129" spans="1:12" ht="110.65" customHeight="1">
      <c r="A129" s="34" t="s">
        <v>329</v>
      </c>
      <c r="B129" s="24"/>
      <c r="C129" s="89" t="s">
        <v>330</v>
      </c>
      <c r="D129" s="90"/>
      <c r="E129" s="25">
        <v>696748466.66999996</v>
      </c>
      <c r="F129" s="25">
        <v>696748466.66999996</v>
      </c>
      <c r="G129" s="25">
        <v>696748466.66999996</v>
      </c>
      <c r="H129" s="25" t="s">
        <v>42</v>
      </c>
      <c r="I129" s="25" t="s">
        <v>42</v>
      </c>
      <c r="J129" s="25">
        <f t="shared" si="1"/>
        <v>696748466.66999996</v>
      </c>
      <c r="K129" s="25">
        <v>0</v>
      </c>
      <c r="L129" s="25">
        <v>0</v>
      </c>
    </row>
    <row r="130" spans="1:12" ht="21.4" customHeight="1">
      <c r="A130" s="23" t="s">
        <v>173</v>
      </c>
      <c r="B130" s="24"/>
      <c r="C130" s="89" t="s">
        <v>331</v>
      </c>
      <c r="D130" s="90"/>
      <c r="E130" s="25">
        <v>696748466.66999996</v>
      </c>
      <c r="F130" s="25">
        <v>696748466.66999996</v>
      </c>
      <c r="G130" s="25">
        <v>696748466.66999996</v>
      </c>
      <c r="H130" s="25" t="s">
        <v>42</v>
      </c>
      <c r="I130" s="25" t="s">
        <v>42</v>
      </c>
      <c r="J130" s="25">
        <f t="shared" si="1"/>
        <v>696748466.66999996</v>
      </c>
      <c r="K130" s="25">
        <v>0</v>
      </c>
      <c r="L130" s="25">
        <v>0</v>
      </c>
    </row>
    <row r="131" spans="1:12" ht="61.5" customHeight="1">
      <c r="A131" s="26" t="s">
        <v>175</v>
      </c>
      <c r="B131" s="27"/>
      <c r="C131" s="87" t="s">
        <v>332</v>
      </c>
      <c r="D131" s="88"/>
      <c r="E131" s="28">
        <v>696748466.66999996</v>
      </c>
      <c r="F131" s="28">
        <v>696748466.66999996</v>
      </c>
      <c r="G131" s="28">
        <v>696748466.66999996</v>
      </c>
      <c r="H131" s="28" t="s">
        <v>42</v>
      </c>
      <c r="I131" s="28" t="s">
        <v>42</v>
      </c>
      <c r="J131" s="28">
        <f t="shared" si="1"/>
        <v>696748466.66999996</v>
      </c>
      <c r="K131" s="28"/>
      <c r="L131" s="28"/>
    </row>
    <row r="132" spans="1:12" ht="147.65" customHeight="1">
      <c r="A132" s="34" t="s">
        <v>333</v>
      </c>
      <c r="B132" s="24"/>
      <c r="C132" s="89" t="s">
        <v>334</v>
      </c>
      <c r="D132" s="90"/>
      <c r="E132" s="25">
        <v>59165400</v>
      </c>
      <c r="F132" s="25">
        <v>59165400</v>
      </c>
      <c r="G132" s="25">
        <v>59095462.100000001</v>
      </c>
      <c r="H132" s="25" t="s">
        <v>42</v>
      </c>
      <c r="I132" s="25" t="s">
        <v>42</v>
      </c>
      <c r="J132" s="25">
        <f t="shared" si="1"/>
        <v>59095462.100000001</v>
      </c>
      <c r="K132" s="25">
        <v>0</v>
      </c>
      <c r="L132" s="25">
        <v>0</v>
      </c>
    </row>
    <row r="133" spans="1:12" ht="21.4" customHeight="1">
      <c r="A133" s="23" t="s">
        <v>173</v>
      </c>
      <c r="B133" s="24"/>
      <c r="C133" s="89" t="s">
        <v>335</v>
      </c>
      <c r="D133" s="90"/>
      <c r="E133" s="25">
        <v>59165400</v>
      </c>
      <c r="F133" s="25">
        <v>59165400</v>
      </c>
      <c r="G133" s="25">
        <v>59095462.100000001</v>
      </c>
      <c r="H133" s="25" t="s">
        <v>42</v>
      </c>
      <c r="I133" s="25" t="s">
        <v>42</v>
      </c>
      <c r="J133" s="25">
        <f t="shared" si="1"/>
        <v>59095462.100000001</v>
      </c>
      <c r="K133" s="25">
        <v>0</v>
      </c>
      <c r="L133" s="25">
        <v>0</v>
      </c>
    </row>
    <row r="134" spans="1:12" ht="61.5" customHeight="1">
      <c r="A134" s="26" t="s">
        <v>175</v>
      </c>
      <c r="B134" s="27"/>
      <c r="C134" s="87" t="s">
        <v>336</v>
      </c>
      <c r="D134" s="88"/>
      <c r="E134" s="28">
        <v>59165400</v>
      </c>
      <c r="F134" s="28">
        <v>59165400</v>
      </c>
      <c r="G134" s="28">
        <v>59095462.100000001</v>
      </c>
      <c r="H134" s="28" t="s">
        <v>42</v>
      </c>
      <c r="I134" s="28" t="s">
        <v>42</v>
      </c>
      <c r="J134" s="28">
        <f t="shared" si="1"/>
        <v>59095462.100000001</v>
      </c>
      <c r="K134" s="28">
        <v>69937.899999999994</v>
      </c>
      <c r="L134" s="28">
        <v>69937.899999999994</v>
      </c>
    </row>
    <row r="135" spans="1:12" ht="135.4" customHeight="1">
      <c r="A135" s="34" t="s">
        <v>337</v>
      </c>
      <c r="B135" s="24"/>
      <c r="C135" s="89" t="s">
        <v>338</v>
      </c>
      <c r="D135" s="90"/>
      <c r="E135" s="25">
        <v>3935000</v>
      </c>
      <c r="F135" s="25">
        <v>3935000</v>
      </c>
      <c r="G135" s="25">
        <v>3927230</v>
      </c>
      <c r="H135" s="25" t="s">
        <v>42</v>
      </c>
      <c r="I135" s="25" t="s">
        <v>42</v>
      </c>
      <c r="J135" s="25">
        <f t="shared" si="1"/>
        <v>3927230</v>
      </c>
      <c r="K135" s="25">
        <v>0</v>
      </c>
      <c r="L135" s="25">
        <v>0</v>
      </c>
    </row>
    <row r="136" spans="1:12" ht="21.4" customHeight="1">
      <c r="A136" s="23" t="s">
        <v>173</v>
      </c>
      <c r="B136" s="24"/>
      <c r="C136" s="89" t="s">
        <v>339</v>
      </c>
      <c r="D136" s="90"/>
      <c r="E136" s="25">
        <v>3935000</v>
      </c>
      <c r="F136" s="25">
        <v>3935000</v>
      </c>
      <c r="G136" s="25">
        <v>3927230</v>
      </c>
      <c r="H136" s="25" t="s">
        <v>42</v>
      </c>
      <c r="I136" s="25" t="s">
        <v>42</v>
      </c>
      <c r="J136" s="25">
        <f t="shared" si="1"/>
        <v>3927230</v>
      </c>
      <c r="K136" s="25">
        <v>0</v>
      </c>
      <c r="L136" s="25">
        <v>0</v>
      </c>
    </row>
    <row r="137" spans="1:12" ht="61.5" customHeight="1">
      <c r="A137" s="26" t="s">
        <v>175</v>
      </c>
      <c r="B137" s="27"/>
      <c r="C137" s="87" t="s">
        <v>340</v>
      </c>
      <c r="D137" s="88"/>
      <c r="E137" s="28">
        <v>3935000</v>
      </c>
      <c r="F137" s="28">
        <v>3935000</v>
      </c>
      <c r="G137" s="28">
        <v>3927230</v>
      </c>
      <c r="H137" s="28" t="s">
        <v>42</v>
      </c>
      <c r="I137" s="28" t="s">
        <v>42</v>
      </c>
      <c r="J137" s="28">
        <f t="shared" si="1"/>
        <v>3927230</v>
      </c>
      <c r="K137" s="28">
        <v>7770</v>
      </c>
      <c r="L137" s="28">
        <v>7770</v>
      </c>
    </row>
    <row r="138" spans="1:12" ht="172.4" customHeight="1">
      <c r="A138" s="34" t="s">
        <v>341</v>
      </c>
      <c r="B138" s="24"/>
      <c r="C138" s="89" t="s">
        <v>342</v>
      </c>
      <c r="D138" s="90"/>
      <c r="E138" s="25">
        <v>24500000</v>
      </c>
      <c r="F138" s="25">
        <v>24500000</v>
      </c>
      <c r="G138" s="25">
        <v>24500000</v>
      </c>
      <c r="H138" s="25" t="s">
        <v>42</v>
      </c>
      <c r="I138" s="25" t="s">
        <v>42</v>
      </c>
      <c r="J138" s="25">
        <f t="shared" si="1"/>
        <v>24500000</v>
      </c>
      <c r="K138" s="25">
        <v>0</v>
      </c>
      <c r="L138" s="25">
        <v>0</v>
      </c>
    </row>
    <row r="139" spans="1:12" ht="21.4" customHeight="1">
      <c r="A139" s="23" t="s">
        <v>173</v>
      </c>
      <c r="B139" s="24"/>
      <c r="C139" s="89" t="s">
        <v>343</v>
      </c>
      <c r="D139" s="90"/>
      <c r="E139" s="25">
        <v>24500000</v>
      </c>
      <c r="F139" s="25">
        <v>24500000</v>
      </c>
      <c r="G139" s="25">
        <v>24500000</v>
      </c>
      <c r="H139" s="25" t="s">
        <v>42</v>
      </c>
      <c r="I139" s="25" t="s">
        <v>42</v>
      </c>
      <c r="J139" s="25">
        <f t="shared" si="1"/>
        <v>24500000</v>
      </c>
      <c r="K139" s="25">
        <v>0</v>
      </c>
      <c r="L139" s="25">
        <v>0</v>
      </c>
    </row>
    <row r="140" spans="1:12" ht="61.5" customHeight="1">
      <c r="A140" s="26" t="s">
        <v>175</v>
      </c>
      <c r="B140" s="27"/>
      <c r="C140" s="87" t="s">
        <v>344</v>
      </c>
      <c r="D140" s="88"/>
      <c r="E140" s="28">
        <v>24500000</v>
      </c>
      <c r="F140" s="28">
        <v>24500000</v>
      </c>
      <c r="G140" s="28">
        <v>24500000</v>
      </c>
      <c r="H140" s="28" t="s">
        <v>42</v>
      </c>
      <c r="I140" s="28" t="s">
        <v>42</v>
      </c>
      <c r="J140" s="28">
        <f t="shared" si="1"/>
        <v>24500000</v>
      </c>
      <c r="K140" s="28"/>
      <c r="L140" s="28"/>
    </row>
    <row r="141" spans="1:12" ht="135.4" customHeight="1">
      <c r="A141" s="34" t="s">
        <v>345</v>
      </c>
      <c r="B141" s="24"/>
      <c r="C141" s="89" t="s">
        <v>346</v>
      </c>
      <c r="D141" s="90"/>
      <c r="E141" s="25">
        <v>193504631.53</v>
      </c>
      <c r="F141" s="25">
        <v>193504631.53</v>
      </c>
      <c r="G141" s="25">
        <v>193504631.53</v>
      </c>
      <c r="H141" s="25" t="s">
        <v>42</v>
      </c>
      <c r="I141" s="25" t="s">
        <v>42</v>
      </c>
      <c r="J141" s="25">
        <f t="shared" si="1"/>
        <v>193504631.53</v>
      </c>
      <c r="K141" s="25">
        <v>0</v>
      </c>
      <c r="L141" s="25">
        <v>0</v>
      </c>
    </row>
    <row r="142" spans="1:12" ht="21.4" customHeight="1">
      <c r="A142" s="23" t="s">
        <v>173</v>
      </c>
      <c r="B142" s="24"/>
      <c r="C142" s="89" t="s">
        <v>347</v>
      </c>
      <c r="D142" s="90"/>
      <c r="E142" s="25">
        <v>193504631.53</v>
      </c>
      <c r="F142" s="25">
        <v>193504631.53</v>
      </c>
      <c r="G142" s="25">
        <v>193504631.53</v>
      </c>
      <c r="H142" s="25" t="s">
        <v>42</v>
      </c>
      <c r="I142" s="25" t="s">
        <v>42</v>
      </c>
      <c r="J142" s="25">
        <f t="shared" si="1"/>
        <v>193504631.53</v>
      </c>
      <c r="K142" s="25">
        <v>0</v>
      </c>
      <c r="L142" s="25">
        <v>0</v>
      </c>
    </row>
    <row r="143" spans="1:12" ht="61.5" customHeight="1">
      <c r="A143" s="26" t="s">
        <v>175</v>
      </c>
      <c r="B143" s="27"/>
      <c r="C143" s="87" t="s">
        <v>348</v>
      </c>
      <c r="D143" s="88"/>
      <c r="E143" s="28">
        <v>193504631.53</v>
      </c>
      <c r="F143" s="28">
        <v>193504631.53</v>
      </c>
      <c r="G143" s="28">
        <v>193504631.53</v>
      </c>
      <c r="H143" s="28" t="s">
        <v>42</v>
      </c>
      <c r="I143" s="28" t="s">
        <v>42</v>
      </c>
      <c r="J143" s="28">
        <f t="shared" ref="J143:J206" si="2">IF(IF(G143="-",0,G143)+IF(H143="-",0,H143)+IF(I143="-",0,I143)=0,"-",IF(G143="-",0,G143)+IF(H143="-",0,H143)+IF(I143="-",0,I143))</f>
        <v>193504631.53</v>
      </c>
      <c r="K143" s="28"/>
      <c r="L143" s="28"/>
    </row>
    <row r="144" spans="1:12" ht="110.65" customHeight="1">
      <c r="A144" s="34" t="s">
        <v>349</v>
      </c>
      <c r="B144" s="24"/>
      <c r="C144" s="89" t="s">
        <v>350</v>
      </c>
      <c r="D144" s="90"/>
      <c r="E144" s="25">
        <v>61751061.270000003</v>
      </c>
      <c r="F144" s="25">
        <v>61751061.270000003</v>
      </c>
      <c r="G144" s="25">
        <v>61751040</v>
      </c>
      <c r="H144" s="25" t="s">
        <v>42</v>
      </c>
      <c r="I144" s="25" t="s">
        <v>42</v>
      </c>
      <c r="J144" s="25">
        <f t="shared" si="2"/>
        <v>61751040</v>
      </c>
      <c r="K144" s="25">
        <v>0</v>
      </c>
      <c r="L144" s="25">
        <v>0</v>
      </c>
    </row>
    <row r="145" spans="1:12" ht="21.4" customHeight="1">
      <c r="A145" s="23" t="s">
        <v>173</v>
      </c>
      <c r="B145" s="24"/>
      <c r="C145" s="89" t="s">
        <v>351</v>
      </c>
      <c r="D145" s="90"/>
      <c r="E145" s="25">
        <v>61751061.270000003</v>
      </c>
      <c r="F145" s="25">
        <v>61751061.270000003</v>
      </c>
      <c r="G145" s="25">
        <v>61751040</v>
      </c>
      <c r="H145" s="25" t="s">
        <v>42</v>
      </c>
      <c r="I145" s="25" t="s">
        <v>42</v>
      </c>
      <c r="J145" s="25">
        <f t="shared" si="2"/>
        <v>61751040</v>
      </c>
      <c r="K145" s="25">
        <v>0</v>
      </c>
      <c r="L145" s="25">
        <v>0</v>
      </c>
    </row>
    <row r="146" spans="1:12" ht="61.5" customHeight="1">
      <c r="A146" s="26" t="s">
        <v>175</v>
      </c>
      <c r="B146" s="27"/>
      <c r="C146" s="87" t="s">
        <v>352</v>
      </c>
      <c r="D146" s="88"/>
      <c r="E146" s="28">
        <v>61751061.270000003</v>
      </c>
      <c r="F146" s="28">
        <v>61751061.270000003</v>
      </c>
      <c r="G146" s="28">
        <v>61751040</v>
      </c>
      <c r="H146" s="28" t="s">
        <v>42</v>
      </c>
      <c r="I146" s="28" t="s">
        <v>42</v>
      </c>
      <c r="J146" s="28">
        <f t="shared" si="2"/>
        <v>61751040</v>
      </c>
      <c r="K146" s="28">
        <v>21.27</v>
      </c>
      <c r="L146" s="28">
        <v>21.27</v>
      </c>
    </row>
    <row r="147" spans="1:12" ht="123" customHeight="1">
      <c r="A147" s="34" t="s">
        <v>353</v>
      </c>
      <c r="B147" s="24"/>
      <c r="C147" s="89" t="s">
        <v>354</v>
      </c>
      <c r="D147" s="90"/>
      <c r="E147" s="25">
        <v>683200</v>
      </c>
      <c r="F147" s="25">
        <v>683200</v>
      </c>
      <c r="G147" s="25">
        <v>555707.87</v>
      </c>
      <c r="H147" s="25" t="s">
        <v>42</v>
      </c>
      <c r="I147" s="25" t="s">
        <v>42</v>
      </c>
      <c r="J147" s="25">
        <f t="shared" si="2"/>
        <v>555707.87</v>
      </c>
      <c r="K147" s="25">
        <v>0</v>
      </c>
      <c r="L147" s="25">
        <v>0</v>
      </c>
    </row>
    <row r="148" spans="1:12" ht="21.4" customHeight="1">
      <c r="A148" s="23" t="s">
        <v>173</v>
      </c>
      <c r="B148" s="24"/>
      <c r="C148" s="89" t="s">
        <v>355</v>
      </c>
      <c r="D148" s="90"/>
      <c r="E148" s="25">
        <v>683200</v>
      </c>
      <c r="F148" s="25">
        <v>683200</v>
      </c>
      <c r="G148" s="25">
        <v>555707.87</v>
      </c>
      <c r="H148" s="25" t="s">
        <v>42</v>
      </c>
      <c r="I148" s="25" t="s">
        <v>42</v>
      </c>
      <c r="J148" s="25">
        <f t="shared" si="2"/>
        <v>555707.87</v>
      </c>
      <c r="K148" s="25">
        <v>0</v>
      </c>
      <c r="L148" s="25">
        <v>0</v>
      </c>
    </row>
    <row r="149" spans="1:12" ht="61.5" customHeight="1">
      <c r="A149" s="26" t="s">
        <v>175</v>
      </c>
      <c r="B149" s="27"/>
      <c r="C149" s="87" t="s">
        <v>356</v>
      </c>
      <c r="D149" s="88"/>
      <c r="E149" s="28">
        <v>683200</v>
      </c>
      <c r="F149" s="28">
        <v>683200</v>
      </c>
      <c r="G149" s="28">
        <v>555707.87</v>
      </c>
      <c r="H149" s="28" t="s">
        <v>42</v>
      </c>
      <c r="I149" s="28" t="s">
        <v>42</v>
      </c>
      <c r="J149" s="28">
        <f t="shared" si="2"/>
        <v>555707.87</v>
      </c>
      <c r="K149" s="28">
        <v>127492.13</v>
      </c>
      <c r="L149" s="28">
        <v>127492.13</v>
      </c>
    </row>
    <row r="150" spans="1:12" ht="123" customHeight="1">
      <c r="A150" s="34" t="s">
        <v>357</v>
      </c>
      <c r="B150" s="24"/>
      <c r="C150" s="89" t="s">
        <v>358</v>
      </c>
      <c r="D150" s="90"/>
      <c r="E150" s="25">
        <v>29907500</v>
      </c>
      <c r="F150" s="25">
        <v>29907500</v>
      </c>
      <c r="G150" s="25">
        <v>29530882.329999998</v>
      </c>
      <c r="H150" s="25" t="s">
        <v>42</v>
      </c>
      <c r="I150" s="25" t="s">
        <v>42</v>
      </c>
      <c r="J150" s="25">
        <f t="shared" si="2"/>
        <v>29530882.329999998</v>
      </c>
      <c r="K150" s="25">
        <v>0</v>
      </c>
      <c r="L150" s="25">
        <v>0</v>
      </c>
    </row>
    <row r="151" spans="1:12" ht="21.4" customHeight="1">
      <c r="A151" s="23" t="s">
        <v>173</v>
      </c>
      <c r="B151" s="24"/>
      <c r="C151" s="89" t="s">
        <v>359</v>
      </c>
      <c r="D151" s="90"/>
      <c r="E151" s="25">
        <v>29907500</v>
      </c>
      <c r="F151" s="25">
        <v>29907500</v>
      </c>
      <c r="G151" s="25">
        <v>29530882.329999998</v>
      </c>
      <c r="H151" s="25" t="s">
        <v>42</v>
      </c>
      <c r="I151" s="25" t="s">
        <v>42</v>
      </c>
      <c r="J151" s="25">
        <f t="shared" si="2"/>
        <v>29530882.329999998</v>
      </c>
      <c r="K151" s="25">
        <v>0</v>
      </c>
      <c r="L151" s="25">
        <v>0</v>
      </c>
    </row>
    <row r="152" spans="1:12" ht="61.5" customHeight="1">
      <c r="A152" s="26" t="s">
        <v>175</v>
      </c>
      <c r="B152" s="27"/>
      <c r="C152" s="87" t="s">
        <v>360</v>
      </c>
      <c r="D152" s="88"/>
      <c r="E152" s="28">
        <v>29907500</v>
      </c>
      <c r="F152" s="28">
        <v>29907500</v>
      </c>
      <c r="G152" s="28">
        <v>29530882.329999998</v>
      </c>
      <c r="H152" s="28" t="s">
        <v>42</v>
      </c>
      <c r="I152" s="28" t="s">
        <v>42</v>
      </c>
      <c r="J152" s="28">
        <f t="shared" si="2"/>
        <v>29530882.329999998</v>
      </c>
      <c r="K152" s="28">
        <v>376617.67</v>
      </c>
      <c r="L152" s="28">
        <v>376617.67</v>
      </c>
    </row>
    <row r="153" spans="1:12" ht="110.65" customHeight="1">
      <c r="A153" s="34" t="s">
        <v>361</v>
      </c>
      <c r="B153" s="24"/>
      <c r="C153" s="89" t="s">
        <v>362</v>
      </c>
      <c r="D153" s="90"/>
      <c r="E153" s="25">
        <v>169331300</v>
      </c>
      <c r="F153" s="25">
        <v>169331300</v>
      </c>
      <c r="G153" s="25">
        <v>168154118.69999999</v>
      </c>
      <c r="H153" s="25" t="s">
        <v>42</v>
      </c>
      <c r="I153" s="25" t="s">
        <v>42</v>
      </c>
      <c r="J153" s="25">
        <f t="shared" si="2"/>
        <v>168154118.69999999</v>
      </c>
      <c r="K153" s="25">
        <v>0</v>
      </c>
      <c r="L153" s="25">
        <v>0</v>
      </c>
    </row>
    <row r="154" spans="1:12" ht="21.4" customHeight="1">
      <c r="A154" s="23" t="s">
        <v>173</v>
      </c>
      <c r="B154" s="24"/>
      <c r="C154" s="89" t="s">
        <v>363</v>
      </c>
      <c r="D154" s="90"/>
      <c r="E154" s="25">
        <v>169331300</v>
      </c>
      <c r="F154" s="25">
        <v>169331300</v>
      </c>
      <c r="G154" s="25">
        <v>168154118.69999999</v>
      </c>
      <c r="H154" s="25" t="s">
        <v>42</v>
      </c>
      <c r="I154" s="25" t="s">
        <v>42</v>
      </c>
      <c r="J154" s="25">
        <f t="shared" si="2"/>
        <v>168154118.69999999</v>
      </c>
      <c r="K154" s="25">
        <v>0</v>
      </c>
      <c r="L154" s="25">
        <v>0</v>
      </c>
    </row>
    <row r="155" spans="1:12" ht="61.5" customHeight="1">
      <c r="A155" s="26" t="s">
        <v>175</v>
      </c>
      <c r="B155" s="27"/>
      <c r="C155" s="87" t="s">
        <v>364</v>
      </c>
      <c r="D155" s="88"/>
      <c r="E155" s="28">
        <v>169331300</v>
      </c>
      <c r="F155" s="28">
        <v>169331300</v>
      </c>
      <c r="G155" s="28">
        <v>168154118.69999999</v>
      </c>
      <c r="H155" s="28" t="s">
        <v>42</v>
      </c>
      <c r="I155" s="28" t="s">
        <v>42</v>
      </c>
      <c r="J155" s="28">
        <f t="shared" si="2"/>
        <v>168154118.69999999</v>
      </c>
      <c r="K155" s="28">
        <v>1177181.3</v>
      </c>
      <c r="L155" s="28">
        <v>1177181.3</v>
      </c>
    </row>
    <row r="156" spans="1:12" ht="160" customHeight="1">
      <c r="A156" s="34" t="s">
        <v>365</v>
      </c>
      <c r="B156" s="24"/>
      <c r="C156" s="89" t="s">
        <v>366</v>
      </c>
      <c r="D156" s="90"/>
      <c r="E156" s="25">
        <v>1599966.67</v>
      </c>
      <c r="F156" s="25">
        <v>1599966.67</v>
      </c>
      <c r="G156" s="25">
        <v>1599966.67</v>
      </c>
      <c r="H156" s="25" t="s">
        <v>42</v>
      </c>
      <c r="I156" s="25" t="s">
        <v>42</v>
      </c>
      <c r="J156" s="25">
        <f t="shared" si="2"/>
        <v>1599966.67</v>
      </c>
      <c r="K156" s="25">
        <v>0</v>
      </c>
      <c r="L156" s="25">
        <v>0</v>
      </c>
    </row>
    <row r="157" spans="1:12" ht="21.4" customHeight="1">
      <c r="A157" s="23" t="s">
        <v>173</v>
      </c>
      <c r="B157" s="24"/>
      <c r="C157" s="89" t="s">
        <v>367</v>
      </c>
      <c r="D157" s="90"/>
      <c r="E157" s="25">
        <v>1599966.67</v>
      </c>
      <c r="F157" s="25">
        <v>1599966.67</v>
      </c>
      <c r="G157" s="25">
        <v>1599966.67</v>
      </c>
      <c r="H157" s="25" t="s">
        <v>42</v>
      </c>
      <c r="I157" s="25" t="s">
        <v>42</v>
      </c>
      <c r="J157" s="25">
        <f t="shared" si="2"/>
        <v>1599966.67</v>
      </c>
      <c r="K157" s="25">
        <v>0</v>
      </c>
      <c r="L157" s="25">
        <v>0</v>
      </c>
    </row>
    <row r="158" spans="1:12" ht="61.5" customHeight="1">
      <c r="A158" s="26" t="s">
        <v>175</v>
      </c>
      <c r="B158" s="27"/>
      <c r="C158" s="87" t="s">
        <v>368</v>
      </c>
      <c r="D158" s="88"/>
      <c r="E158" s="28">
        <v>1599966.67</v>
      </c>
      <c r="F158" s="28">
        <v>1599966.67</v>
      </c>
      <c r="G158" s="28">
        <v>1599966.67</v>
      </c>
      <c r="H158" s="28" t="s">
        <v>42</v>
      </c>
      <c r="I158" s="28" t="s">
        <v>42</v>
      </c>
      <c r="J158" s="28">
        <f t="shared" si="2"/>
        <v>1599966.67</v>
      </c>
      <c r="K158" s="28"/>
      <c r="L158" s="28"/>
    </row>
    <row r="159" spans="1:12" ht="135.4" customHeight="1">
      <c r="A159" s="34" t="s">
        <v>369</v>
      </c>
      <c r="B159" s="24"/>
      <c r="C159" s="89" t="s">
        <v>370</v>
      </c>
      <c r="D159" s="90"/>
      <c r="E159" s="25">
        <v>1500000</v>
      </c>
      <c r="F159" s="25">
        <v>1500000</v>
      </c>
      <c r="G159" s="25">
        <v>1499998.96</v>
      </c>
      <c r="H159" s="25" t="s">
        <v>42</v>
      </c>
      <c r="I159" s="25" t="s">
        <v>42</v>
      </c>
      <c r="J159" s="25">
        <f t="shared" si="2"/>
        <v>1499998.96</v>
      </c>
      <c r="K159" s="25">
        <v>0</v>
      </c>
      <c r="L159" s="25">
        <v>0</v>
      </c>
    </row>
    <row r="160" spans="1:12" ht="21.4" customHeight="1">
      <c r="A160" s="23" t="s">
        <v>269</v>
      </c>
      <c r="B160" s="24"/>
      <c r="C160" s="89" t="s">
        <v>371</v>
      </c>
      <c r="D160" s="90"/>
      <c r="E160" s="25">
        <v>1500000</v>
      </c>
      <c r="F160" s="25">
        <v>1500000</v>
      </c>
      <c r="G160" s="25">
        <v>1499998.96</v>
      </c>
      <c r="H160" s="25" t="s">
        <v>42</v>
      </c>
      <c r="I160" s="25" t="s">
        <v>42</v>
      </c>
      <c r="J160" s="25">
        <f t="shared" si="2"/>
        <v>1499998.96</v>
      </c>
      <c r="K160" s="25">
        <v>0</v>
      </c>
      <c r="L160" s="25">
        <v>0</v>
      </c>
    </row>
    <row r="161" spans="1:12" ht="12.5">
      <c r="A161" s="26" t="s">
        <v>271</v>
      </c>
      <c r="B161" s="27"/>
      <c r="C161" s="87" t="s">
        <v>372</v>
      </c>
      <c r="D161" s="88"/>
      <c r="E161" s="28">
        <v>1500000</v>
      </c>
      <c r="F161" s="28">
        <v>1500000</v>
      </c>
      <c r="G161" s="28">
        <v>1499998.96</v>
      </c>
      <c r="H161" s="28" t="s">
        <v>42</v>
      </c>
      <c r="I161" s="28" t="s">
        <v>42</v>
      </c>
      <c r="J161" s="28">
        <f t="shared" si="2"/>
        <v>1499998.96</v>
      </c>
      <c r="K161" s="28">
        <v>1.04</v>
      </c>
      <c r="L161" s="28">
        <v>1.04</v>
      </c>
    </row>
    <row r="162" spans="1:12" ht="123" customHeight="1">
      <c r="A162" s="34" t="s">
        <v>373</v>
      </c>
      <c r="B162" s="24"/>
      <c r="C162" s="89" t="s">
        <v>374</v>
      </c>
      <c r="D162" s="90"/>
      <c r="E162" s="25">
        <v>43228000</v>
      </c>
      <c r="F162" s="25">
        <v>43228000</v>
      </c>
      <c r="G162" s="25">
        <v>43228000</v>
      </c>
      <c r="H162" s="25" t="s">
        <v>42</v>
      </c>
      <c r="I162" s="25" t="s">
        <v>42</v>
      </c>
      <c r="J162" s="25">
        <f t="shared" si="2"/>
        <v>43228000</v>
      </c>
      <c r="K162" s="25">
        <v>0</v>
      </c>
      <c r="L162" s="25">
        <v>0</v>
      </c>
    </row>
    <row r="163" spans="1:12" ht="21.4" customHeight="1">
      <c r="A163" s="23" t="s">
        <v>173</v>
      </c>
      <c r="B163" s="24"/>
      <c r="C163" s="89" t="s">
        <v>375</v>
      </c>
      <c r="D163" s="90"/>
      <c r="E163" s="25">
        <v>43228000</v>
      </c>
      <c r="F163" s="25">
        <v>43228000</v>
      </c>
      <c r="G163" s="25">
        <v>43228000</v>
      </c>
      <c r="H163" s="25" t="s">
        <v>42</v>
      </c>
      <c r="I163" s="25" t="s">
        <v>42</v>
      </c>
      <c r="J163" s="25">
        <f t="shared" si="2"/>
        <v>43228000</v>
      </c>
      <c r="K163" s="25">
        <v>0</v>
      </c>
      <c r="L163" s="25">
        <v>0</v>
      </c>
    </row>
    <row r="164" spans="1:12" ht="61.5" customHeight="1">
      <c r="A164" s="26" t="s">
        <v>175</v>
      </c>
      <c r="B164" s="27"/>
      <c r="C164" s="87" t="s">
        <v>376</v>
      </c>
      <c r="D164" s="88"/>
      <c r="E164" s="28">
        <v>43228000</v>
      </c>
      <c r="F164" s="28">
        <v>43228000</v>
      </c>
      <c r="G164" s="28">
        <v>43228000</v>
      </c>
      <c r="H164" s="28" t="s">
        <v>42</v>
      </c>
      <c r="I164" s="28" t="s">
        <v>42</v>
      </c>
      <c r="J164" s="28">
        <f t="shared" si="2"/>
        <v>43228000</v>
      </c>
      <c r="K164" s="28"/>
      <c r="L164" s="28"/>
    </row>
    <row r="165" spans="1:12" ht="135.4" customHeight="1">
      <c r="A165" s="34" t="s">
        <v>377</v>
      </c>
      <c r="B165" s="24"/>
      <c r="C165" s="89" t="s">
        <v>378</v>
      </c>
      <c r="D165" s="90"/>
      <c r="E165" s="25">
        <v>14103860</v>
      </c>
      <c r="F165" s="25">
        <v>14103860</v>
      </c>
      <c r="G165" s="25">
        <v>14103860</v>
      </c>
      <c r="H165" s="25" t="s">
        <v>42</v>
      </c>
      <c r="I165" s="25" t="s">
        <v>42</v>
      </c>
      <c r="J165" s="25">
        <f t="shared" si="2"/>
        <v>14103860</v>
      </c>
      <c r="K165" s="25">
        <v>0</v>
      </c>
      <c r="L165" s="25">
        <v>0</v>
      </c>
    </row>
    <row r="166" spans="1:12" ht="21.4" customHeight="1">
      <c r="A166" s="23" t="s">
        <v>173</v>
      </c>
      <c r="B166" s="24"/>
      <c r="C166" s="89" t="s">
        <v>379</v>
      </c>
      <c r="D166" s="90"/>
      <c r="E166" s="25">
        <v>14103860</v>
      </c>
      <c r="F166" s="25">
        <v>14103860</v>
      </c>
      <c r="G166" s="25">
        <v>14103860</v>
      </c>
      <c r="H166" s="25" t="s">
        <v>42</v>
      </c>
      <c r="I166" s="25" t="s">
        <v>42</v>
      </c>
      <c r="J166" s="25">
        <f t="shared" si="2"/>
        <v>14103860</v>
      </c>
      <c r="K166" s="25">
        <v>0</v>
      </c>
      <c r="L166" s="25">
        <v>0</v>
      </c>
    </row>
    <row r="167" spans="1:12" ht="61.5" customHeight="1">
      <c r="A167" s="26" t="s">
        <v>175</v>
      </c>
      <c r="B167" s="27"/>
      <c r="C167" s="87" t="s">
        <v>380</v>
      </c>
      <c r="D167" s="88"/>
      <c r="E167" s="28">
        <v>14103860</v>
      </c>
      <c r="F167" s="28">
        <v>14103860</v>
      </c>
      <c r="G167" s="28">
        <v>14103860</v>
      </c>
      <c r="H167" s="28" t="s">
        <v>42</v>
      </c>
      <c r="I167" s="28" t="s">
        <v>42</v>
      </c>
      <c r="J167" s="28">
        <f t="shared" si="2"/>
        <v>14103860</v>
      </c>
      <c r="K167" s="28"/>
      <c r="L167" s="28"/>
    </row>
    <row r="168" spans="1:12" ht="123" customHeight="1">
      <c r="A168" s="34" t="s">
        <v>381</v>
      </c>
      <c r="B168" s="24"/>
      <c r="C168" s="89" t="s">
        <v>382</v>
      </c>
      <c r="D168" s="90"/>
      <c r="E168" s="25">
        <v>599776500</v>
      </c>
      <c r="F168" s="25">
        <v>599776500</v>
      </c>
      <c r="G168" s="25">
        <v>599776500</v>
      </c>
      <c r="H168" s="25" t="s">
        <v>42</v>
      </c>
      <c r="I168" s="25" t="s">
        <v>42</v>
      </c>
      <c r="J168" s="25">
        <f t="shared" si="2"/>
        <v>599776500</v>
      </c>
      <c r="K168" s="25">
        <v>0</v>
      </c>
      <c r="L168" s="25">
        <v>0</v>
      </c>
    </row>
    <row r="169" spans="1:12" ht="21.4" customHeight="1">
      <c r="A169" s="23" t="s">
        <v>173</v>
      </c>
      <c r="B169" s="24"/>
      <c r="C169" s="89" t="s">
        <v>383</v>
      </c>
      <c r="D169" s="90"/>
      <c r="E169" s="25">
        <v>599776500</v>
      </c>
      <c r="F169" s="25">
        <v>599776500</v>
      </c>
      <c r="G169" s="25">
        <v>599776500</v>
      </c>
      <c r="H169" s="25" t="s">
        <v>42</v>
      </c>
      <c r="I169" s="25" t="s">
        <v>42</v>
      </c>
      <c r="J169" s="25">
        <f t="shared" si="2"/>
        <v>599776500</v>
      </c>
      <c r="K169" s="25">
        <v>0</v>
      </c>
      <c r="L169" s="25">
        <v>0</v>
      </c>
    </row>
    <row r="170" spans="1:12" ht="61.5" customHeight="1">
      <c r="A170" s="26" t="s">
        <v>175</v>
      </c>
      <c r="B170" s="27"/>
      <c r="C170" s="87" t="s">
        <v>384</v>
      </c>
      <c r="D170" s="88"/>
      <c r="E170" s="28">
        <v>599776500</v>
      </c>
      <c r="F170" s="28">
        <v>599776500</v>
      </c>
      <c r="G170" s="28">
        <v>599776500</v>
      </c>
      <c r="H170" s="28" t="s">
        <v>42</v>
      </c>
      <c r="I170" s="28" t="s">
        <v>42</v>
      </c>
      <c r="J170" s="28">
        <f t="shared" si="2"/>
        <v>599776500</v>
      </c>
      <c r="K170" s="28"/>
      <c r="L170" s="28"/>
    </row>
    <row r="171" spans="1:12" ht="110.65" customHeight="1">
      <c r="A171" s="34" t="s">
        <v>385</v>
      </c>
      <c r="B171" s="24"/>
      <c r="C171" s="89" t="s">
        <v>386</v>
      </c>
      <c r="D171" s="90"/>
      <c r="E171" s="25">
        <v>216159733.33000001</v>
      </c>
      <c r="F171" s="25">
        <v>216159733.33000001</v>
      </c>
      <c r="G171" s="25">
        <v>216159733.33000001</v>
      </c>
      <c r="H171" s="25" t="s">
        <v>42</v>
      </c>
      <c r="I171" s="25" t="s">
        <v>42</v>
      </c>
      <c r="J171" s="25">
        <f t="shared" si="2"/>
        <v>216159733.33000001</v>
      </c>
      <c r="K171" s="25">
        <v>0</v>
      </c>
      <c r="L171" s="25">
        <v>0</v>
      </c>
    </row>
    <row r="172" spans="1:12" ht="21.4" customHeight="1">
      <c r="A172" s="23" t="s">
        <v>173</v>
      </c>
      <c r="B172" s="24"/>
      <c r="C172" s="89" t="s">
        <v>387</v>
      </c>
      <c r="D172" s="90"/>
      <c r="E172" s="25">
        <v>216159733.33000001</v>
      </c>
      <c r="F172" s="25">
        <v>216159733.33000001</v>
      </c>
      <c r="G172" s="25">
        <v>216159733.33000001</v>
      </c>
      <c r="H172" s="25" t="s">
        <v>42</v>
      </c>
      <c r="I172" s="25" t="s">
        <v>42</v>
      </c>
      <c r="J172" s="25">
        <f t="shared" si="2"/>
        <v>216159733.33000001</v>
      </c>
      <c r="K172" s="25">
        <v>0</v>
      </c>
      <c r="L172" s="25">
        <v>0</v>
      </c>
    </row>
    <row r="173" spans="1:12" ht="61.5" customHeight="1">
      <c r="A173" s="26" t="s">
        <v>175</v>
      </c>
      <c r="B173" s="27"/>
      <c r="C173" s="87" t="s">
        <v>388</v>
      </c>
      <c r="D173" s="88"/>
      <c r="E173" s="28">
        <v>216159733.33000001</v>
      </c>
      <c r="F173" s="28">
        <v>216159733.33000001</v>
      </c>
      <c r="G173" s="28">
        <v>216159733.33000001</v>
      </c>
      <c r="H173" s="28" t="s">
        <v>42</v>
      </c>
      <c r="I173" s="28" t="s">
        <v>42</v>
      </c>
      <c r="J173" s="28">
        <f t="shared" si="2"/>
        <v>216159733.33000001</v>
      </c>
      <c r="K173" s="28"/>
      <c r="L173" s="28"/>
    </row>
    <row r="174" spans="1:12" ht="160" customHeight="1">
      <c r="A174" s="34" t="s">
        <v>389</v>
      </c>
      <c r="B174" s="24"/>
      <c r="C174" s="89" t="s">
        <v>390</v>
      </c>
      <c r="D174" s="90"/>
      <c r="E174" s="25">
        <v>288437598.32999998</v>
      </c>
      <c r="F174" s="25">
        <v>288437598.32999998</v>
      </c>
      <c r="G174" s="25">
        <v>288437393.32999998</v>
      </c>
      <c r="H174" s="25" t="s">
        <v>42</v>
      </c>
      <c r="I174" s="25" t="s">
        <v>42</v>
      </c>
      <c r="J174" s="25">
        <f t="shared" si="2"/>
        <v>288437393.32999998</v>
      </c>
      <c r="K174" s="25">
        <v>0</v>
      </c>
      <c r="L174" s="25">
        <v>0</v>
      </c>
    </row>
    <row r="175" spans="1:12" ht="21.4" customHeight="1">
      <c r="A175" s="23" t="s">
        <v>173</v>
      </c>
      <c r="B175" s="24"/>
      <c r="C175" s="89" t="s">
        <v>391</v>
      </c>
      <c r="D175" s="90"/>
      <c r="E175" s="25">
        <v>288437598.32999998</v>
      </c>
      <c r="F175" s="25">
        <v>288437598.32999998</v>
      </c>
      <c r="G175" s="25">
        <v>288437393.32999998</v>
      </c>
      <c r="H175" s="25" t="s">
        <v>42</v>
      </c>
      <c r="I175" s="25" t="s">
        <v>42</v>
      </c>
      <c r="J175" s="25">
        <f t="shared" si="2"/>
        <v>288437393.32999998</v>
      </c>
      <c r="K175" s="25">
        <v>0</v>
      </c>
      <c r="L175" s="25">
        <v>0</v>
      </c>
    </row>
    <row r="176" spans="1:12" ht="61.5" customHeight="1">
      <c r="A176" s="26" t="s">
        <v>175</v>
      </c>
      <c r="B176" s="27"/>
      <c r="C176" s="87" t="s">
        <v>392</v>
      </c>
      <c r="D176" s="88"/>
      <c r="E176" s="28">
        <v>288437598.32999998</v>
      </c>
      <c r="F176" s="28">
        <v>288437598.32999998</v>
      </c>
      <c r="G176" s="28">
        <v>288437393.32999998</v>
      </c>
      <c r="H176" s="28" t="s">
        <v>42</v>
      </c>
      <c r="I176" s="28" t="s">
        <v>42</v>
      </c>
      <c r="J176" s="28">
        <f t="shared" si="2"/>
        <v>288437393.32999998</v>
      </c>
      <c r="K176" s="28">
        <v>205</v>
      </c>
      <c r="L176" s="28">
        <v>205</v>
      </c>
    </row>
    <row r="177" spans="1:12" ht="172.4" customHeight="1">
      <c r="A177" s="34" t="s">
        <v>393</v>
      </c>
      <c r="B177" s="24"/>
      <c r="C177" s="89" t="s">
        <v>394</v>
      </c>
      <c r="D177" s="90"/>
      <c r="E177" s="25">
        <v>250328133.33000001</v>
      </c>
      <c r="F177" s="25">
        <v>250328133.33000001</v>
      </c>
      <c r="G177" s="25">
        <v>250328133.24000001</v>
      </c>
      <c r="H177" s="25" t="s">
        <v>42</v>
      </c>
      <c r="I177" s="25" t="s">
        <v>42</v>
      </c>
      <c r="J177" s="25">
        <f t="shared" si="2"/>
        <v>250328133.24000001</v>
      </c>
      <c r="K177" s="25">
        <v>0</v>
      </c>
      <c r="L177" s="25">
        <v>0</v>
      </c>
    </row>
    <row r="178" spans="1:12" ht="21.4" customHeight="1">
      <c r="A178" s="23" t="s">
        <v>173</v>
      </c>
      <c r="B178" s="24"/>
      <c r="C178" s="89" t="s">
        <v>395</v>
      </c>
      <c r="D178" s="90"/>
      <c r="E178" s="25">
        <v>250328133.33000001</v>
      </c>
      <c r="F178" s="25">
        <v>250328133.33000001</v>
      </c>
      <c r="G178" s="25">
        <v>250328133.24000001</v>
      </c>
      <c r="H178" s="25" t="s">
        <v>42</v>
      </c>
      <c r="I178" s="25" t="s">
        <v>42</v>
      </c>
      <c r="J178" s="25">
        <f t="shared" si="2"/>
        <v>250328133.24000001</v>
      </c>
      <c r="K178" s="25">
        <v>0</v>
      </c>
      <c r="L178" s="25">
        <v>0</v>
      </c>
    </row>
    <row r="179" spans="1:12" ht="61.5" customHeight="1">
      <c r="A179" s="26" t="s">
        <v>175</v>
      </c>
      <c r="B179" s="27"/>
      <c r="C179" s="87" t="s">
        <v>396</v>
      </c>
      <c r="D179" s="88"/>
      <c r="E179" s="28">
        <v>250328133.33000001</v>
      </c>
      <c r="F179" s="28">
        <v>250328133.33000001</v>
      </c>
      <c r="G179" s="28">
        <v>250328133.24000001</v>
      </c>
      <c r="H179" s="28" t="s">
        <v>42</v>
      </c>
      <c r="I179" s="28" t="s">
        <v>42</v>
      </c>
      <c r="J179" s="28">
        <f t="shared" si="2"/>
        <v>250328133.24000001</v>
      </c>
      <c r="K179" s="28">
        <v>0.09</v>
      </c>
      <c r="L179" s="28">
        <v>0.09</v>
      </c>
    </row>
    <row r="180" spans="1:12" ht="147.65" customHeight="1">
      <c r="A180" s="34" t="s">
        <v>397</v>
      </c>
      <c r="B180" s="24"/>
      <c r="C180" s="89" t="s">
        <v>398</v>
      </c>
      <c r="D180" s="90"/>
      <c r="E180" s="25">
        <v>60000000</v>
      </c>
      <c r="F180" s="25">
        <v>60000000</v>
      </c>
      <c r="G180" s="25">
        <v>60000000</v>
      </c>
      <c r="H180" s="25" t="s">
        <v>42</v>
      </c>
      <c r="I180" s="25" t="s">
        <v>42</v>
      </c>
      <c r="J180" s="25">
        <f t="shared" si="2"/>
        <v>60000000</v>
      </c>
      <c r="K180" s="25">
        <v>0</v>
      </c>
      <c r="L180" s="25">
        <v>0</v>
      </c>
    </row>
    <row r="181" spans="1:12" ht="21.4" customHeight="1">
      <c r="A181" s="23" t="s">
        <v>173</v>
      </c>
      <c r="B181" s="24"/>
      <c r="C181" s="89" t="s">
        <v>399</v>
      </c>
      <c r="D181" s="90"/>
      <c r="E181" s="25">
        <v>60000000</v>
      </c>
      <c r="F181" s="25">
        <v>60000000</v>
      </c>
      <c r="G181" s="25">
        <v>60000000</v>
      </c>
      <c r="H181" s="25" t="s">
        <v>42</v>
      </c>
      <c r="I181" s="25" t="s">
        <v>42</v>
      </c>
      <c r="J181" s="25">
        <f t="shared" si="2"/>
        <v>60000000</v>
      </c>
      <c r="K181" s="25">
        <v>0</v>
      </c>
      <c r="L181" s="25">
        <v>0</v>
      </c>
    </row>
    <row r="182" spans="1:12" ht="61.5" customHeight="1">
      <c r="A182" s="26" t="s">
        <v>175</v>
      </c>
      <c r="B182" s="27"/>
      <c r="C182" s="87" t="s">
        <v>400</v>
      </c>
      <c r="D182" s="88"/>
      <c r="E182" s="28">
        <v>60000000</v>
      </c>
      <c r="F182" s="28">
        <v>60000000</v>
      </c>
      <c r="G182" s="28">
        <v>60000000</v>
      </c>
      <c r="H182" s="28" t="s">
        <v>42</v>
      </c>
      <c r="I182" s="28" t="s">
        <v>42</v>
      </c>
      <c r="J182" s="28">
        <f t="shared" si="2"/>
        <v>60000000</v>
      </c>
      <c r="K182" s="28"/>
      <c r="L182" s="28"/>
    </row>
    <row r="183" spans="1:12" ht="172.4" customHeight="1">
      <c r="A183" s="34" t="s">
        <v>401</v>
      </c>
      <c r="B183" s="24"/>
      <c r="C183" s="89" t="s">
        <v>402</v>
      </c>
      <c r="D183" s="90"/>
      <c r="E183" s="25">
        <v>11481535</v>
      </c>
      <c r="F183" s="25">
        <v>11481535</v>
      </c>
      <c r="G183" s="25">
        <v>11481437.6</v>
      </c>
      <c r="H183" s="25" t="s">
        <v>42</v>
      </c>
      <c r="I183" s="25" t="s">
        <v>42</v>
      </c>
      <c r="J183" s="25">
        <f t="shared" si="2"/>
        <v>11481437.6</v>
      </c>
      <c r="K183" s="25">
        <v>0</v>
      </c>
      <c r="L183" s="25">
        <v>0</v>
      </c>
    </row>
    <row r="184" spans="1:12" ht="21.4" customHeight="1">
      <c r="A184" s="23" t="s">
        <v>173</v>
      </c>
      <c r="B184" s="24"/>
      <c r="C184" s="89" t="s">
        <v>403</v>
      </c>
      <c r="D184" s="90"/>
      <c r="E184" s="25">
        <v>11481535</v>
      </c>
      <c r="F184" s="25">
        <v>11481535</v>
      </c>
      <c r="G184" s="25">
        <v>11481437.6</v>
      </c>
      <c r="H184" s="25" t="s">
        <v>42</v>
      </c>
      <c r="I184" s="25" t="s">
        <v>42</v>
      </c>
      <c r="J184" s="25">
        <f t="shared" si="2"/>
        <v>11481437.6</v>
      </c>
      <c r="K184" s="25">
        <v>0</v>
      </c>
      <c r="L184" s="25">
        <v>0</v>
      </c>
    </row>
    <row r="185" spans="1:12" ht="61.5" customHeight="1">
      <c r="A185" s="26" t="s">
        <v>175</v>
      </c>
      <c r="B185" s="27"/>
      <c r="C185" s="87" t="s">
        <v>404</v>
      </c>
      <c r="D185" s="88"/>
      <c r="E185" s="28">
        <v>11481535</v>
      </c>
      <c r="F185" s="28">
        <v>11481535</v>
      </c>
      <c r="G185" s="28">
        <v>11481437.6</v>
      </c>
      <c r="H185" s="28" t="s">
        <v>42</v>
      </c>
      <c r="I185" s="28" t="s">
        <v>42</v>
      </c>
      <c r="J185" s="28">
        <f t="shared" si="2"/>
        <v>11481437.6</v>
      </c>
      <c r="K185" s="28">
        <v>97.4</v>
      </c>
      <c r="L185" s="28">
        <v>97.4</v>
      </c>
    </row>
    <row r="186" spans="1:12" ht="160" customHeight="1">
      <c r="A186" s="34" t="s">
        <v>405</v>
      </c>
      <c r="B186" s="24"/>
      <c r="C186" s="89" t="s">
        <v>406</v>
      </c>
      <c r="D186" s="90"/>
      <c r="E186" s="25">
        <v>12457000</v>
      </c>
      <c r="F186" s="25">
        <v>12457000</v>
      </c>
      <c r="G186" s="25">
        <v>12457000</v>
      </c>
      <c r="H186" s="25" t="s">
        <v>42</v>
      </c>
      <c r="I186" s="25" t="s">
        <v>42</v>
      </c>
      <c r="J186" s="25">
        <f t="shared" si="2"/>
        <v>12457000</v>
      </c>
      <c r="K186" s="25">
        <v>0</v>
      </c>
      <c r="L186" s="25">
        <v>0</v>
      </c>
    </row>
    <row r="187" spans="1:12" ht="21.4" customHeight="1">
      <c r="A187" s="23" t="s">
        <v>173</v>
      </c>
      <c r="B187" s="24"/>
      <c r="C187" s="89" t="s">
        <v>407</v>
      </c>
      <c r="D187" s="90"/>
      <c r="E187" s="25">
        <v>12457000</v>
      </c>
      <c r="F187" s="25">
        <v>12457000</v>
      </c>
      <c r="G187" s="25">
        <v>12457000</v>
      </c>
      <c r="H187" s="25" t="s">
        <v>42</v>
      </c>
      <c r="I187" s="25" t="s">
        <v>42</v>
      </c>
      <c r="J187" s="25">
        <f t="shared" si="2"/>
        <v>12457000</v>
      </c>
      <c r="K187" s="25">
        <v>0</v>
      </c>
      <c r="L187" s="25">
        <v>0</v>
      </c>
    </row>
    <row r="188" spans="1:12" ht="61.5" customHeight="1">
      <c r="A188" s="26" t="s">
        <v>175</v>
      </c>
      <c r="B188" s="27"/>
      <c r="C188" s="87" t="s">
        <v>408</v>
      </c>
      <c r="D188" s="88"/>
      <c r="E188" s="28">
        <v>12457000</v>
      </c>
      <c r="F188" s="28">
        <v>12457000</v>
      </c>
      <c r="G188" s="28">
        <v>12457000</v>
      </c>
      <c r="H188" s="28" t="s">
        <v>42</v>
      </c>
      <c r="I188" s="28" t="s">
        <v>42</v>
      </c>
      <c r="J188" s="28">
        <f t="shared" si="2"/>
        <v>12457000</v>
      </c>
      <c r="K188" s="28"/>
      <c r="L188" s="28"/>
    </row>
    <row r="189" spans="1:12" ht="110.65" customHeight="1">
      <c r="A189" s="34" t="s">
        <v>409</v>
      </c>
      <c r="B189" s="24"/>
      <c r="C189" s="89" t="s">
        <v>410</v>
      </c>
      <c r="D189" s="90"/>
      <c r="E189" s="25">
        <v>45249820</v>
      </c>
      <c r="F189" s="25">
        <v>45249820</v>
      </c>
      <c r="G189" s="25">
        <v>45249820</v>
      </c>
      <c r="H189" s="25" t="s">
        <v>42</v>
      </c>
      <c r="I189" s="25" t="s">
        <v>42</v>
      </c>
      <c r="J189" s="25">
        <f t="shared" si="2"/>
        <v>45249820</v>
      </c>
      <c r="K189" s="25">
        <v>0</v>
      </c>
      <c r="L189" s="25">
        <v>0</v>
      </c>
    </row>
    <row r="190" spans="1:12" ht="21.4" customHeight="1">
      <c r="A190" s="23" t="s">
        <v>173</v>
      </c>
      <c r="B190" s="24"/>
      <c r="C190" s="89" t="s">
        <v>411</v>
      </c>
      <c r="D190" s="90"/>
      <c r="E190" s="25">
        <v>45249820</v>
      </c>
      <c r="F190" s="25">
        <v>45249820</v>
      </c>
      <c r="G190" s="25">
        <v>45249820</v>
      </c>
      <c r="H190" s="25" t="s">
        <v>42</v>
      </c>
      <c r="I190" s="25" t="s">
        <v>42</v>
      </c>
      <c r="J190" s="25">
        <f t="shared" si="2"/>
        <v>45249820</v>
      </c>
      <c r="K190" s="25">
        <v>0</v>
      </c>
      <c r="L190" s="25">
        <v>0</v>
      </c>
    </row>
    <row r="191" spans="1:12" ht="61.5" customHeight="1">
      <c r="A191" s="26" t="s">
        <v>175</v>
      </c>
      <c r="B191" s="27"/>
      <c r="C191" s="87" t="s">
        <v>412</v>
      </c>
      <c r="D191" s="88"/>
      <c r="E191" s="28">
        <v>45249820</v>
      </c>
      <c r="F191" s="28">
        <v>45249820</v>
      </c>
      <c r="G191" s="28">
        <v>45249820</v>
      </c>
      <c r="H191" s="28" t="s">
        <v>42</v>
      </c>
      <c r="I191" s="28" t="s">
        <v>42</v>
      </c>
      <c r="J191" s="28">
        <f t="shared" si="2"/>
        <v>45249820</v>
      </c>
      <c r="K191" s="28"/>
      <c r="L191" s="28"/>
    </row>
    <row r="192" spans="1:12" ht="135.4" customHeight="1">
      <c r="A192" s="34" t="s">
        <v>413</v>
      </c>
      <c r="B192" s="24"/>
      <c r="C192" s="89" t="s">
        <v>414</v>
      </c>
      <c r="D192" s="90"/>
      <c r="E192" s="25">
        <v>3355952.63</v>
      </c>
      <c r="F192" s="25">
        <v>3355952.63</v>
      </c>
      <c r="G192" s="25">
        <v>3355952.63</v>
      </c>
      <c r="H192" s="25" t="s">
        <v>42</v>
      </c>
      <c r="I192" s="25" t="s">
        <v>42</v>
      </c>
      <c r="J192" s="25">
        <f t="shared" si="2"/>
        <v>3355952.63</v>
      </c>
      <c r="K192" s="25">
        <v>0</v>
      </c>
      <c r="L192" s="25">
        <v>0</v>
      </c>
    </row>
    <row r="193" spans="1:12" ht="21.4" customHeight="1">
      <c r="A193" s="23" t="s">
        <v>173</v>
      </c>
      <c r="B193" s="24"/>
      <c r="C193" s="89" t="s">
        <v>415</v>
      </c>
      <c r="D193" s="90"/>
      <c r="E193" s="25">
        <v>3355952.63</v>
      </c>
      <c r="F193" s="25">
        <v>3355952.63</v>
      </c>
      <c r="G193" s="25">
        <v>3355952.63</v>
      </c>
      <c r="H193" s="25" t="s">
        <v>42</v>
      </c>
      <c r="I193" s="25" t="s">
        <v>42</v>
      </c>
      <c r="J193" s="25">
        <f t="shared" si="2"/>
        <v>3355952.63</v>
      </c>
      <c r="K193" s="25">
        <v>0</v>
      </c>
      <c r="L193" s="25">
        <v>0</v>
      </c>
    </row>
    <row r="194" spans="1:12" ht="61.5" customHeight="1">
      <c r="A194" s="26" t="s">
        <v>175</v>
      </c>
      <c r="B194" s="27"/>
      <c r="C194" s="87" t="s">
        <v>416</v>
      </c>
      <c r="D194" s="88"/>
      <c r="E194" s="28">
        <v>3355952.63</v>
      </c>
      <c r="F194" s="28">
        <v>3355952.63</v>
      </c>
      <c r="G194" s="28">
        <v>3355952.63</v>
      </c>
      <c r="H194" s="28" t="s">
        <v>42</v>
      </c>
      <c r="I194" s="28" t="s">
        <v>42</v>
      </c>
      <c r="J194" s="28">
        <f t="shared" si="2"/>
        <v>3355952.63</v>
      </c>
      <c r="K194" s="28"/>
      <c r="L194" s="28"/>
    </row>
    <row r="195" spans="1:12" ht="147.65" customHeight="1">
      <c r="A195" s="34" t="s">
        <v>417</v>
      </c>
      <c r="B195" s="24"/>
      <c r="C195" s="89" t="s">
        <v>418</v>
      </c>
      <c r="D195" s="90"/>
      <c r="E195" s="25">
        <v>2153174.7400000002</v>
      </c>
      <c r="F195" s="25">
        <v>2153174.7400000002</v>
      </c>
      <c r="G195" s="25">
        <v>2153174.7400000002</v>
      </c>
      <c r="H195" s="25" t="s">
        <v>42</v>
      </c>
      <c r="I195" s="25" t="s">
        <v>42</v>
      </c>
      <c r="J195" s="25">
        <f t="shared" si="2"/>
        <v>2153174.7400000002</v>
      </c>
      <c r="K195" s="25">
        <v>0</v>
      </c>
      <c r="L195" s="25">
        <v>0</v>
      </c>
    </row>
    <row r="196" spans="1:12" ht="21.4" customHeight="1">
      <c r="A196" s="23" t="s">
        <v>173</v>
      </c>
      <c r="B196" s="24"/>
      <c r="C196" s="89" t="s">
        <v>419</v>
      </c>
      <c r="D196" s="90"/>
      <c r="E196" s="25">
        <v>2153174.7400000002</v>
      </c>
      <c r="F196" s="25">
        <v>2153174.7400000002</v>
      </c>
      <c r="G196" s="25">
        <v>2153174.7400000002</v>
      </c>
      <c r="H196" s="25" t="s">
        <v>42</v>
      </c>
      <c r="I196" s="25" t="s">
        <v>42</v>
      </c>
      <c r="J196" s="25">
        <f t="shared" si="2"/>
        <v>2153174.7400000002</v>
      </c>
      <c r="K196" s="25">
        <v>0</v>
      </c>
      <c r="L196" s="25">
        <v>0</v>
      </c>
    </row>
    <row r="197" spans="1:12" ht="61.5" customHeight="1">
      <c r="A197" s="26" t="s">
        <v>175</v>
      </c>
      <c r="B197" s="27"/>
      <c r="C197" s="87" t="s">
        <v>420</v>
      </c>
      <c r="D197" s="88"/>
      <c r="E197" s="28">
        <v>2153174.7400000002</v>
      </c>
      <c r="F197" s="28">
        <v>2153174.7400000002</v>
      </c>
      <c r="G197" s="28">
        <v>2153174.7400000002</v>
      </c>
      <c r="H197" s="28" t="s">
        <v>42</v>
      </c>
      <c r="I197" s="28" t="s">
        <v>42</v>
      </c>
      <c r="J197" s="28">
        <f t="shared" si="2"/>
        <v>2153174.7400000002</v>
      </c>
      <c r="K197" s="28"/>
      <c r="L197" s="28"/>
    </row>
    <row r="198" spans="1:12" ht="37" customHeight="1">
      <c r="A198" s="23" t="s">
        <v>421</v>
      </c>
      <c r="B198" s="24"/>
      <c r="C198" s="89" t="s">
        <v>422</v>
      </c>
      <c r="D198" s="90"/>
      <c r="E198" s="25">
        <v>316760154.82999998</v>
      </c>
      <c r="F198" s="25">
        <v>316760154.82999998</v>
      </c>
      <c r="G198" s="25">
        <v>302923745.39999998</v>
      </c>
      <c r="H198" s="25" t="s">
        <v>42</v>
      </c>
      <c r="I198" s="25" t="s">
        <v>42</v>
      </c>
      <c r="J198" s="25">
        <f t="shared" si="2"/>
        <v>302923745.39999998</v>
      </c>
      <c r="K198" s="25">
        <v>0</v>
      </c>
      <c r="L198" s="25">
        <v>0</v>
      </c>
    </row>
    <row r="199" spans="1:12" ht="172.4" customHeight="1">
      <c r="A199" s="34" t="s">
        <v>423</v>
      </c>
      <c r="B199" s="24"/>
      <c r="C199" s="89" t="s">
        <v>424</v>
      </c>
      <c r="D199" s="90"/>
      <c r="E199" s="25">
        <v>13829625</v>
      </c>
      <c r="F199" s="25">
        <v>13829625</v>
      </c>
      <c r="G199" s="25">
        <v>13829625</v>
      </c>
      <c r="H199" s="25" t="s">
        <v>42</v>
      </c>
      <c r="I199" s="25" t="s">
        <v>42</v>
      </c>
      <c r="J199" s="25">
        <f t="shared" si="2"/>
        <v>13829625</v>
      </c>
      <c r="K199" s="25">
        <v>0</v>
      </c>
      <c r="L199" s="25">
        <v>0</v>
      </c>
    </row>
    <row r="200" spans="1:12" ht="21.4" customHeight="1">
      <c r="A200" s="23" t="s">
        <v>173</v>
      </c>
      <c r="B200" s="24"/>
      <c r="C200" s="89" t="s">
        <v>425</v>
      </c>
      <c r="D200" s="90"/>
      <c r="E200" s="25">
        <v>13829625</v>
      </c>
      <c r="F200" s="25">
        <v>13829625</v>
      </c>
      <c r="G200" s="25">
        <v>13829625</v>
      </c>
      <c r="H200" s="25" t="s">
        <v>42</v>
      </c>
      <c r="I200" s="25" t="s">
        <v>42</v>
      </c>
      <c r="J200" s="25">
        <f t="shared" si="2"/>
        <v>13829625</v>
      </c>
      <c r="K200" s="25">
        <v>0</v>
      </c>
      <c r="L200" s="25">
        <v>0</v>
      </c>
    </row>
    <row r="201" spans="1:12" ht="61.5" customHeight="1">
      <c r="A201" s="26" t="s">
        <v>175</v>
      </c>
      <c r="B201" s="27"/>
      <c r="C201" s="87" t="s">
        <v>426</v>
      </c>
      <c r="D201" s="88"/>
      <c r="E201" s="28">
        <v>13829625</v>
      </c>
      <c r="F201" s="28">
        <v>13829625</v>
      </c>
      <c r="G201" s="28">
        <v>13829625</v>
      </c>
      <c r="H201" s="28" t="s">
        <v>42</v>
      </c>
      <c r="I201" s="28" t="s">
        <v>42</v>
      </c>
      <c r="J201" s="28">
        <f t="shared" si="2"/>
        <v>13829625</v>
      </c>
      <c r="K201" s="28"/>
      <c r="L201" s="28"/>
    </row>
    <row r="202" spans="1:12" ht="135.4" customHeight="1">
      <c r="A202" s="34" t="s">
        <v>427</v>
      </c>
      <c r="B202" s="24"/>
      <c r="C202" s="89" t="s">
        <v>428</v>
      </c>
      <c r="D202" s="90"/>
      <c r="E202" s="25">
        <v>65038000</v>
      </c>
      <c r="F202" s="25">
        <v>65038000</v>
      </c>
      <c r="G202" s="25">
        <v>65038000</v>
      </c>
      <c r="H202" s="25" t="s">
        <v>42</v>
      </c>
      <c r="I202" s="25" t="s">
        <v>42</v>
      </c>
      <c r="J202" s="25">
        <f t="shared" si="2"/>
        <v>65038000</v>
      </c>
      <c r="K202" s="25">
        <v>0</v>
      </c>
      <c r="L202" s="25">
        <v>0</v>
      </c>
    </row>
    <row r="203" spans="1:12" ht="21.4" customHeight="1">
      <c r="A203" s="23" t="s">
        <v>173</v>
      </c>
      <c r="B203" s="24"/>
      <c r="C203" s="89" t="s">
        <v>429</v>
      </c>
      <c r="D203" s="90"/>
      <c r="E203" s="25">
        <v>65038000</v>
      </c>
      <c r="F203" s="25">
        <v>65038000</v>
      </c>
      <c r="G203" s="25">
        <v>65038000</v>
      </c>
      <c r="H203" s="25" t="s">
        <v>42</v>
      </c>
      <c r="I203" s="25" t="s">
        <v>42</v>
      </c>
      <c r="J203" s="25">
        <f t="shared" si="2"/>
        <v>65038000</v>
      </c>
      <c r="K203" s="25">
        <v>0</v>
      </c>
      <c r="L203" s="25">
        <v>0</v>
      </c>
    </row>
    <row r="204" spans="1:12" ht="61.5" customHeight="1">
      <c r="A204" s="26" t="s">
        <v>175</v>
      </c>
      <c r="B204" s="27"/>
      <c r="C204" s="87" t="s">
        <v>430</v>
      </c>
      <c r="D204" s="88"/>
      <c r="E204" s="28">
        <v>65038000</v>
      </c>
      <c r="F204" s="28">
        <v>65038000</v>
      </c>
      <c r="G204" s="28">
        <v>65038000</v>
      </c>
      <c r="H204" s="28" t="s">
        <v>42</v>
      </c>
      <c r="I204" s="28" t="s">
        <v>42</v>
      </c>
      <c r="J204" s="28">
        <f t="shared" si="2"/>
        <v>65038000</v>
      </c>
      <c r="K204" s="28"/>
      <c r="L204" s="28"/>
    </row>
    <row r="205" spans="1:12" ht="147.65" customHeight="1">
      <c r="A205" s="34" t="s">
        <v>431</v>
      </c>
      <c r="B205" s="24"/>
      <c r="C205" s="89" t="s">
        <v>432</v>
      </c>
      <c r="D205" s="90"/>
      <c r="E205" s="25">
        <v>49500026</v>
      </c>
      <c r="F205" s="25">
        <v>49500026</v>
      </c>
      <c r="G205" s="25">
        <v>49500026</v>
      </c>
      <c r="H205" s="25" t="s">
        <v>42</v>
      </c>
      <c r="I205" s="25" t="s">
        <v>42</v>
      </c>
      <c r="J205" s="25">
        <f t="shared" si="2"/>
        <v>49500026</v>
      </c>
      <c r="K205" s="25">
        <v>0</v>
      </c>
      <c r="L205" s="25">
        <v>0</v>
      </c>
    </row>
    <row r="206" spans="1:12" ht="21.4" customHeight="1">
      <c r="A206" s="23" t="s">
        <v>173</v>
      </c>
      <c r="B206" s="24"/>
      <c r="C206" s="89" t="s">
        <v>433</v>
      </c>
      <c r="D206" s="90"/>
      <c r="E206" s="25">
        <v>49500026</v>
      </c>
      <c r="F206" s="25">
        <v>49500026</v>
      </c>
      <c r="G206" s="25">
        <v>49500026</v>
      </c>
      <c r="H206" s="25" t="s">
        <v>42</v>
      </c>
      <c r="I206" s="25" t="s">
        <v>42</v>
      </c>
      <c r="J206" s="25">
        <f t="shared" si="2"/>
        <v>49500026</v>
      </c>
      <c r="K206" s="25">
        <v>0</v>
      </c>
      <c r="L206" s="25">
        <v>0</v>
      </c>
    </row>
    <row r="207" spans="1:12" ht="61.5" customHeight="1">
      <c r="A207" s="26" t="s">
        <v>175</v>
      </c>
      <c r="B207" s="27"/>
      <c r="C207" s="87" t="s">
        <v>434</v>
      </c>
      <c r="D207" s="88"/>
      <c r="E207" s="28">
        <v>49500026</v>
      </c>
      <c r="F207" s="28">
        <v>49500026</v>
      </c>
      <c r="G207" s="28">
        <v>49500026</v>
      </c>
      <c r="H207" s="28" t="s">
        <v>42</v>
      </c>
      <c r="I207" s="28" t="s">
        <v>42</v>
      </c>
      <c r="J207" s="28">
        <f t="shared" ref="J207:J270" si="3">IF(IF(G207="-",0,G207)+IF(H207="-",0,H207)+IF(I207="-",0,I207)=0,"-",IF(G207="-",0,G207)+IF(H207="-",0,H207)+IF(I207="-",0,I207))</f>
        <v>49500026</v>
      </c>
      <c r="K207" s="28"/>
      <c r="L207" s="28"/>
    </row>
    <row r="208" spans="1:12" ht="246.25" customHeight="1">
      <c r="A208" s="34" t="s">
        <v>435</v>
      </c>
      <c r="B208" s="24"/>
      <c r="C208" s="89" t="s">
        <v>436</v>
      </c>
      <c r="D208" s="90"/>
      <c r="E208" s="25">
        <v>27000000</v>
      </c>
      <c r="F208" s="25">
        <v>27000000</v>
      </c>
      <c r="G208" s="25">
        <v>27000000</v>
      </c>
      <c r="H208" s="25" t="s">
        <v>42</v>
      </c>
      <c r="I208" s="25" t="s">
        <v>42</v>
      </c>
      <c r="J208" s="25">
        <f t="shared" si="3"/>
        <v>27000000</v>
      </c>
      <c r="K208" s="25">
        <v>0</v>
      </c>
      <c r="L208" s="25">
        <v>0</v>
      </c>
    </row>
    <row r="209" spans="1:12" ht="21.4" customHeight="1">
      <c r="A209" s="23" t="s">
        <v>173</v>
      </c>
      <c r="B209" s="24"/>
      <c r="C209" s="89" t="s">
        <v>437</v>
      </c>
      <c r="D209" s="90"/>
      <c r="E209" s="25">
        <v>27000000</v>
      </c>
      <c r="F209" s="25">
        <v>27000000</v>
      </c>
      <c r="G209" s="25">
        <v>27000000</v>
      </c>
      <c r="H209" s="25" t="s">
        <v>42</v>
      </c>
      <c r="I209" s="25" t="s">
        <v>42</v>
      </c>
      <c r="J209" s="25">
        <f t="shared" si="3"/>
        <v>27000000</v>
      </c>
      <c r="K209" s="25">
        <v>0</v>
      </c>
      <c r="L209" s="25">
        <v>0</v>
      </c>
    </row>
    <row r="210" spans="1:12" ht="61.5" customHeight="1">
      <c r="A210" s="26" t="s">
        <v>175</v>
      </c>
      <c r="B210" s="27"/>
      <c r="C210" s="87" t="s">
        <v>438</v>
      </c>
      <c r="D210" s="88"/>
      <c r="E210" s="28">
        <v>27000000</v>
      </c>
      <c r="F210" s="28">
        <v>27000000</v>
      </c>
      <c r="G210" s="28">
        <v>27000000</v>
      </c>
      <c r="H210" s="28" t="s">
        <v>42</v>
      </c>
      <c r="I210" s="28" t="s">
        <v>42</v>
      </c>
      <c r="J210" s="28">
        <f t="shared" si="3"/>
        <v>27000000</v>
      </c>
      <c r="K210" s="28"/>
      <c r="L210" s="28"/>
    </row>
    <row r="211" spans="1:12" ht="147.65" customHeight="1">
      <c r="A211" s="34" t="s">
        <v>439</v>
      </c>
      <c r="B211" s="24"/>
      <c r="C211" s="89" t="s">
        <v>440</v>
      </c>
      <c r="D211" s="90"/>
      <c r="E211" s="25">
        <v>10500031.17</v>
      </c>
      <c r="F211" s="25">
        <v>10500031.17</v>
      </c>
      <c r="G211" s="25">
        <v>10500031.17</v>
      </c>
      <c r="H211" s="25" t="s">
        <v>42</v>
      </c>
      <c r="I211" s="25" t="s">
        <v>42</v>
      </c>
      <c r="J211" s="25">
        <f t="shared" si="3"/>
        <v>10500031.17</v>
      </c>
      <c r="K211" s="25">
        <v>0</v>
      </c>
      <c r="L211" s="25">
        <v>0</v>
      </c>
    </row>
    <row r="212" spans="1:12" ht="21.4" customHeight="1">
      <c r="A212" s="23" t="s">
        <v>173</v>
      </c>
      <c r="B212" s="24"/>
      <c r="C212" s="89" t="s">
        <v>441</v>
      </c>
      <c r="D212" s="90"/>
      <c r="E212" s="25">
        <v>10500031.17</v>
      </c>
      <c r="F212" s="25">
        <v>10500031.17</v>
      </c>
      <c r="G212" s="25">
        <v>10500031.17</v>
      </c>
      <c r="H212" s="25" t="s">
        <v>42</v>
      </c>
      <c r="I212" s="25" t="s">
        <v>42</v>
      </c>
      <c r="J212" s="25">
        <f t="shared" si="3"/>
        <v>10500031.17</v>
      </c>
      <c r="K212" s="25">
        <v>0</v>
      </c>
      <c r="L212" s="25">
        <v>0</v>
      </c>
    </row>
    <row r="213" spans="1:12" ht="61.5" customHeight="1">
      <c r="A213" s="26" t="s">
        <v>175</v>
      </c>
      <c r="B213" s="27"/>
      <c r="C213" s="87" t="s">
        <v>442</v>
      </c>
      <c r="D213" s="88"/>
      <c r="E213" s="28">
        <v>10500031.17</v>
      </c>
      <c r="F213" s="28">
        <v>10500031.17</v>
      </c>
      <c r="G213" s="28">
        <v>10500031.17</v>
      </c>
      <c r="H213" s="28" t="s">
        <v>42</v>
      </c>
      <c r="I213" s="28" t="s">
        <v>42</v>
      </c>
      <c r="J213" s="28">
        <f t="shared" si="3"/>
        <v>10500031.17</v>
      </c>
      <c r="K213" s="28"/>
      <c r="L213" s="28"/>
    </row>
    <row r="214" spans="1:12" ht="135.4" customHeight="1">
      <c r="A214" s="34" t="s">
        <v>443</v>
      </c>
      <c r="B214" s="24"/>
      <c r="C214" s="89" t="s">
        <v>444</v>
      </c>
      <c r="D214" s="90"/>
      <c r="E214" s="25">
        <v>76623376.659999996</v>
      </c>
      <c r="F214" s="25">
        <v>76623376.659999996</v>
      </c>
      <c r="G214" s="25">
        <v>76623376.629999995</v>
      </c>
      <c r="H214" s="25" t="s">
        <v>42</v>
      </c>
      <c r="I214" s="25" t="s">
        <v>42</v>
      </c>
      <c r="J214" s="25">
        <f t="shared" si="3"/>
        <v>76623376.629999995</v>
      </c>
      <c r="K214" s="25">
        <v>0</v>
      </c>
      <c r="L214" s="25">
        <v>0</v>
      </c>
    </row>
    <row r="215" spans="1:12" ht="21.4" customHeight="1">
      <c r="A215" s="23" t="s">
        <v>173</v>
      </c>
      <c r="B215" s="24"/>
      <c r="C215" s="89" t="s">
        <v>445</v>
      </c>
      <c r="D215" s="90"/>
      <c r="E215" s="25">
        <v>76623376.659999996</v>
      </c>
      <c r="F215" s="25">
        <v>76623376.659999996</v>
      </c>
      <c r="G215" s="25">
        <v>76623376.629999995</v>
      </c>
      <c r="H215" s="25" t="s">
        <v>42</v>
      </c>
      <c r="I215" s="25" t="s">
        <v>42</v>
      </c>
      <c r="J215" s="25">
        <f t="shared" si="3"/>
        <v>76623376.629999995</v>
      </c>
      <c r="K215" s="25">
        <v>0</v>
      </c>
      <c r="L215" s="25">
        <v>0</v>
      </c>
    </row>
    <row r="216" spans="1:12" ht="61.5" customHeight="1">
      <c r="A216" s="26" t="s">
        <v>175</v>
      </c>
      <c r="B216" s="27"/>
      <c r="C216" s="87" t="s">
        <v>446</v>
      </c>
      <c r="D216" s="88"/>
      <c r="E216" s="28">
        <v>76623376.659999996</v>
      </c>
      <c r="F216" s="28">
        <v>76623376.659999996</v>
      </c>
      <c r="G216" s="28">
        <v>76623376.629999995</v>
      </c>
      <c r="H216" s="28" t="s">
        <v>42</v>
      </c>
      <c r="I216" s="28" t="s">
        <v>42</v>
      </c>
      <c r="J216" s="28">
        <f t="shared" si="3"/>
        <v>76623376.629999995</v>
      </c>
      <c r="K216" s="28">
        <v>0.03</v>
      </c>
      <c r="L216" s="28">
        <v>0.03</v>
      </c>
    </row>
    <row r="217" spans="1:12" ht="172.4" customHeight="1">
      <c r="A217" s="34" t="s">
        <v>447</v>
      </c>
      <c r="B217" s="24"/>
      <c r="C217" s="89" t="s">
        <v>448</v>
      </c>
      <c r="D217" s="90"/>
      <c r="E217" s="25">
        <v>74269096</v>
      </c>
      <c r="F217" s="25">
        <v>74269096</v>
      </c>
      <c r="G217" s="25">
        <v>60432686.600000001</v>
      </c>
      <c r="H217" s="25" t="s">
        <v>42</v>
      </c>
      <c r="I217" s="25" t="s">
        <v>42</v>
      </c>
      <c r="J217" s="25">
        <f t="shared" si="3"/>
        <v>60432686.600000001</v>
      </c>
      <c r="K217" s="25">
        <v>0</v>
      </c>
      <c r="L217" s="25">
        <v>0</v>
      </c>
    </row>
    <row r="218" spans="1:12" ht="21.4" customHeight="1">
      <c r="A218" s="23" t="s">
        <v>173</v>
      </c>
      <c r="B218" s="24"/>
      <c r="C218" s="89" t="s">
        <v>449</v>
      </c>
      <c r="D218" s="90"/>
      <c r="E218" s="25">
        <v>74269096</v>
      </c>
      <c r="F218" s="25">
        <v>74269096</v>
      </c>
      <c r="G218" s="25">
        <v>60432686.600000001</v>
      </c>
      <c r="H218" s="25" t="s">
        <v>42</v>
      </c>
      <c r="I218" s="25" t="s">
        <v>42</v>
      </c>
      <c r="J218" s="25">
        <f t="shared" si="3"/>
        <v>60432686.600000001</v>
      </c>
      <c r="K218" s="25">
        <v>0</v>
      </c>
      <c r="L218" s="25">
        <v>0</v>
      </c>
    </row>
    <row r="219" spans="1:12" ht="61.5" customHeight="1">
      <c r="A219" s="26" t="s">
        <v>175</v>
      </c>
      <c r="B219" s="27"/>
      <c r="C219" s="87" t="s">
        <v>450</v>
      </c>
      <c r="D219" s="88"/>
      <c r="E219" s="28">
        <v>74269096</v>
      </c>
      <c r="F219" s="28">
        <v>74269096</v>
      </c>
      <c r="G219" s="28">
        <v>60432686.600000001</v>
      </c>
      <c r="H219" s="28" t="s">
        <v>42</v>
      </c>
      <c r="I219" s="28" t="s">
        <v>42</v>
      </c>
      <c r="J219" s="28">
        <f t="shared" si="3"/>
        <v>60432686.600000001</v>
      </c>
      <c r="K219" s="28">
        <v>13836409.4</v>
      </c>
      <c r="L219" s="28">
        <v>13836409.4</v>
      </c>
    </row>
    <row r="220" spans="1:12" ht="24.65" customHeight="1">
      <c r="A220" s="23" t="s">
        <v>451</v>
      </c>
      <c r="B220" s="24"/>
      <c r="C220" s="89" t="s">
        <v>452</v>
      </c>
      <c r="D220" s="90"/>
      <c r="E220" s="25">
        <v>270100</v>
      </c>
      <c r="F220" s="25">
        <v>270100</v>
      </c>
      <c r="G220" s="25">
        <v>270100</v>
      </c>
      <c r="H220" s="25" t="s">
        <v>42</v>
      </c>
      <c r="I220" s="25" t="s">
        <v>42</v>
      </c>
      <c r="J220" s="25">
        <f t="shared" si="3"/>
        <v>270100</v>
      </c>
      <c r="K220" s="25">
        <v>0</v>
      </c>
      <c r="L220" s="25">
        <v>0</v>
      </c>
    </row>
    <row r="221" spans="1:12" ht="61.5" customHeight="1">
      <c r="A221" s="23" t="s">
        <v>167</v>
      </c>
      <c r="B221" s="24"/>
      <c r="C221" s="89" t="s">
        <v>453</v>
      </c>
      <c r="D221" s="90"/>
      <c r="E221" s="25">
        <v>270100</v>
      </c>
      <c r="F221" s="25">
        <v>270100</v>
      </c>
      <c r="G221" s="25">
        <v>270100</v>
      </c>
      <c r="H221" s="25" t="s">
        <v>42</v>
      </c>
      <c r="I221" s="25" t="s">
        <v>42</v>
      </c>
      <c r="J221" s="25">
        <f t="shared" si="3"/>
        <v>270100</v>
      </c>
      <c r="K221" s="25">
        <v>0</v>
      </c>
      <c r="L221" s="25">
        <v>0</v>
      </c>
    </row>
    <row r="222" spans="1:12" ht="37" customHeight="1">
      <c r="A222" s="23" t="s">
        <v>231</v>
      </c>
      <c r="B222" s="24"/>
      <c r="C222" s="89" t="s">
        <v>454</v>
      </c>
      <c r="D222" s="90"/>
      <c r="E222" s="25">
        <v>270100</v>
      </c>
      <c r="F222" s="25">
        <v>270100</v>
      </c>
      <c r="G222" s="25">
        <v>270100</v>
      </c>
      <c r="H222" s="25" t="s">
        <v>42</v>
      </c>
      <c r="I222" s="25" t="s">
        <v>42</v>
      </c>
      <c r="J222" s="25">
        <f t="shared" si="3"/>
        <v>270100</v>
      </c>
      <c r="K222" s="25">
        <v>0</v>
      </c>
      <c r="L222" s="25">
        <v>0</v>
      </c>
    </row>
    <row r="223" spans="1:12" ht="184.75" customHeight="1">
      <c r="A223" s="34" t="s">
        <v>455</v>
      </c>
      <c r="B223" s="24"/>
      <c r="C223" s="89" t="s">
        <v>456</v>
      </c>
      <c r="D223" s="90"/>
      <c r="E223" s="25">
        <v>270100</v>
      </c>
      <c r="F223" s="25">
        <v>270100</v>
      </c>
      <c r="G223" s="25">
        <v>270100</v>
      </c>
      <c r="H223" s="25" t="s">
        <v>42</v>
      </c>
      <c r="I223" s="25" t="s">
        <v>42</v>
      </c>
      <c r="J223" s="25">
        <f t="shared" si="3"/>
        <v>270100</v>
      </c>
      <c r="K223" s="25">
        <v>0</v>
      </c>
      <c r="L223" s="25">
        <v>0</v>
      </c>
    </row>
    <row r="224" spans="1:12" ht="21.4" customHeight="1">
      <c r="A224" s="23" t="s">
        <v>269</v>
      </c>
      <c r="B224" s="24"/>
      <c r="C224" s="89" t="s">
        <v>457</v>
      </c>
      <c r="D224" s="90"/>
      <c r="E224" s="25">
        <v>270100</v>
      </c>
      <c r="F224" s="25">
        <v>270100</v>
      </c>
      <c r="G224" s="25">
        <v>270100</v>
      </c>
      <c r="H224" s="25" t="s">
        <v>42</v>
      </c>
      <c r="I224" s="25" t="s">
        <v>42</v>
      </c>
      <c r="J224" s="25">
        <f t="shared" si="3"/>
        <v>270100</v>
      </c>
      <c r="K224" s="25">
        <v>0</v>
      </c>
      <c r="L224" s="25">
        <v>0</v>
      </c>
    </row>
    <row r="225" spans="1:12" ht="12.5">
      <c r="A225" s="26" t="s">
        <v>271</v>
      </c>
      <c r="B225" s="27"/>
      <c r="C225" s="87" t="s">
        <v>458</v>
      </c>
      <c r="D225" s="88"/>
      <c r="E225" s="28">
        <v>270100</v>
      </c>
      <c r="F225" s="28">
        <v>270100</v>
      </c>
      <c r="G225" s="28">
        <v>270100</v>
      </c>
      <c r="H225" s="28" t="s">
        <v>42</v>
      </c>
      <c r="I225" s="28" t="s">
        <v>42</v>
      </c>
      <c r="J225" s="28">
        <f t="shared" si="3"/>
        <v>270100</v>
      </c>
      <c r="K225" s="28"/>
      <c r="L225" s="28"/>
    </row>
    <row r="226" spans="1:12" ht="21.4" customHeight="1">
      <c r="A226" s="23" t="s">
        <v>459</v>
      </c>
      <c r="B226" s="24"/>
      <c r="C226" s="89" t="s">
        <v>460</v>
      </c>
      <c r="D226" s="90"/>
      <c r="E226" s="25">
        <v>26562838.25</v>
      </c>
      <c r="F226" s="25">
        <v>26562838.25</v>
      </c>
      <c r="G226" s="25">
        <v>26562838.25</v>
      </c>
      <c r="H226" s="25" t="s">
        <v>42</v>
      </c>
      <c r="I226" s="25" t="s">
        <v>42</v>
      </c>
      <c r="J226" s="25">
        <f t="shared" si="3"/>
        <v>26562838.25</v>
      </c>
      <c r="K226" s="25">
        <v>0</v>
      </c>
      <c r="L226" s="25">
        <v>0</v>
      </c>
    </row>
    <row r="227" spans="1:12" ht="24.65" customHeight="1">
      <c r="A227" s="23" t="s">
        <v>461</v>
      </c>
      <c r="B227" s="24"/>
      <c r="C227" s="89" t="s">
        <v>462</v>
      </c>
      <c r="D227" s="90"/>
      <c r="E227" s="25">
        <v>26562838.25</v>
      </c>
      <c r="F227" s="25">
        <v>26562838.25</v>
      </c>
      <c r="G227" s="25">
        <v>26562838.25</v>
      </c>
      <c r="H227" s="25" t="s">
        <v>42</v>
      </c>
      <c r="I227" s="25" t="s">
        <v>42</v>
      </c>
      <c r="J227" s="25">
        <f t="shared" si="3"/>
        <v>26562838.25</v>
      </c>
      <c r="K227" s="25">
        <v>0</v>
      </c>
      <c r="L227" s="25">
        <v>0</v>
      </c>
    </row>
    <row r="228" spans="1:12" ht="61.5" customHeight="1">
      <c r="A228" s="23" t="s">
        <v>167</v>
      </c>
      <c r="B228" s="24"/>
      <c r="C228" s="89" t="s">
        <v>463</v>
      </c>
      <c r="D228" s="90"/>
      <c r="E228" s="25">
        <v>26562838.25</v>
      </c>
      <c r="F228" s="25">
        <v>26562838.25</v>
      </c>
      <c r="G228" s="25">
        <v>26562838.25</v>
      </c>
      <c r="H228" s="25" t="s">
        <v>42</v>
      </c>
      <c r="I228" s="25" t="s">
        <v>42</v>
      </c>
      <c r="J228" s="25">
        <f t="shared" si="3"/>
        <v>26562838.25</v>
      </c>
      <c r="K228" s="25">
        <v>0</v>
      </c>
      <c r="L228" s="25">
        <v>0</v>
      </c>
    </row>
    <row r="229" spans="1:12" ht="24.65" customHeight="1">
      <c r="A229" s="23" t="s">
        <v>464</v>
      </c>
      <c r="B229" s="24"/>
      <c r="C229" s="89" t="s">
        <v>465</v>
      </c>
      <c r="D229" s="90"/>
      <c r="E229" s="25">
        <v>26562838.25</v>
      </c>
      <c r="F229" s="25">
        <v>26562838.25</v>
      </c>
      <c r="G229" s="25">
        <v>26562838.25</v>
      </c>
      <c r="H229" s="25" t="s">
        <v>42</v>
      </c>
      <c r="I229" s="25" t="s">
        <v>42</v>
      </c>
      <c r="J229" s="25">
        <f t="shared" si="3"/>
        <v>26562838.25</v>
      </c>
      <c r="K229" s="25">
        <v>0</v>
      </c>
      <c r="L229" s="25">
        <v>0</v>
      </c>
    </row>
    <row r="230" spans="1:12" ht="123" customHeight="1">
      <c r="A230" s="34" t="s">
        <v>466</v>
      </c>
      <c r="B230" s="24"/>
      <c r="C230" s="89" t="s">
        <v>467</v>
      </c>
      <c r="D230" s="90"/>
      <c r="E230" s="25">
        <v>16620656.869999999</v>
      </c>
      <c r="F230" s="25">
        <v>16620656.869999999</v>
      </c>
      <c r="G230" s="25">
        <v>16620656.869999999</v>
      </c>
      <c r="H230" s="25" t="s">
        <v>42</v>
      </c>
      <c r="I230" s="25" t="s">
        <v>42</v>
      </c>
      <c r="J230" s="25">
        <f t="shared" si="3"/>
        <v>16620656.869999999</v>
      </c>
      <c r="K230" s="25">
        <v>0</v>
      </c>
      <c r="L230" s="25">
        <v>0</v>
      </c>
    </row>
    <row r="231" spans="1:12" ht="37" customHeight="1">
      <c r="A231" s="23" t="s">
        <v>468</v>
      </c>
      <c r="B231" s="24"/>
      <c r="C231" s="89" t="s">
        <v>469</v>
      </c>
      <c r="D231" s="90"/>
      <c r="E231" s="25">
        <v>16620656.869999999</v>
      </c>
      <c r="F231" s="25">
        <v>16620656.869999999</v>
      </c>
      <c r="G231" s="25">
        <v>16620656.869999999</v>
      </c>
      <c r="H231" s="25" t="s">
        <v>42</v>
      </c>
      <c r="I231" s="25" t="s">
        <v>42</v>
      </c>
      <c r="J231" s="25">
        <f t="shared" si="3"/>
        <v>16620656.869999999</v>
      </c>
      <c r="K231" s="25">
        <v>0</v>
      </c>
      <c r="L231" s="25">
        <v>0</v>
      </c>
    </row>
    <row r="232" spans="1:12" ht="37" customHeight="1">
      <c r="A232" s="26" t="s">
        <v>470</v>
      </c>
      <c r="B232" s="27"/>
      <c r="C232" s="87" t="s">
        <v>471</v>
      </c>
      <c r="D232" s="88"/>
      <c r="E232" s="28">
        <v>16620656.869999999</v>
      </c>
      <c r="F232" s="28">
        <v>16620656.869999999</v>
      </c>
      <c r="G232" s="28">
        <v>16620656.869999999</v>
      </c>
      <c r="H232" s="28" t="s">
        <v>42</v>
      </c>
      <c r="I232" s="28" t="s">
        <v>42</v>
      </c>
      <c r="J232" s="28">
        <f t="shared" si="3"/>
        <v>16620656.869999999</v>
      </c>
      <c r="K232" s="28"/>
      <c r="L232" s="28"/>
    </row>
    <row r="233" spans="1:12" ht="184.75" customHeight="1">
      <c r="A233" s="34" t="s">
        <v>472</v>
      </c>
      <c r="B233" s="24"/>
      <c r="C233" s="89" t="s">
        <v>473</v>
      </c>
      <c r="D233" s="90"/>
      <c r="E233" s="25">
        <v>1480452</v>
      </c>
      <c r="F233" s="25">
        <v>1480452</v>
      </c>
      <c r="G233" s="25">
        <v>1480452</v>
      </c>
      <c r="H233" s="25" t="s">
        <v>42</v>
      </c>
      <c r="I233" s="25" t="s">
        <v>42</v>
      </c>
      <c r="J233" s="25">
        <f t="shared" si="3"/>
        <v>1480452</v>
      </c>
      <c r="K233" s="25">
        <v>0</v>
      </c>
      <c r="L233" s="25">
        <v>0</v>
      </c>
    </row>
    <row r="234" spans="1:12" ht="37" customHeight="1">
      <c r="A234" s="23" t="s">
        <v>468</v>
      </c>
      <c r="B234" s="24"/>
      <c r="C234" s="89" t="s">
        <v>474</v>
      </c>
      <c r="D234" s="90"/>
      <c r="E234" s="25">
        <v>1480452</v>
      </c>
      <c r="F234" s="25">
        <v>1480452</v>
      </c>
      <c r="G234" s="25">
        <v>1480452</v>
      </c>
      <c r="H234" s="25" t="s">
        <v>42</v>
      </c>
      <c r="I234" s="25" t="s">
        <v>42</v>
      </c>
      <c r="J234" s="25">
        <f t="shared" si="3"/>
        <v>1480452</v>
      </c>
      <c r="K234" s="25">
        <v>0</v>
      </c>
      <c r="L234" s="25">
        <v>0</v>
      </c>
    </row>
    <row r="235" spans="1:12" ht="37" customHeight="1">
      <c r="A235" s="26" t="s">
        <v>470</v>
      </c>
      <c r="B235" s="27"/>
      <c r="C235" s="87" t="s">
        <v>475</v>
      </c>
      <c r="D235" s="88"/>
      <c r="E235" s="28">
        <v>1480452</v>
      </c>
      <c r="F235" s="28">
        <v>1480452</v>
      </c>
      <c r="G235" s="28">
        <v>1480452</v>
      </c>
      <c r="H235" s="28" t="s">
        <v>42</v>
      </c>
      <c r="I235" s="28" t="s">
        <v>42</v>
      </c>
      <c r="J235" s="28">
        <f t="shared" si="3"/>
        <v>1480452</v>
      </c>
      <c r="K235" s="28"/>
      <c r="L235" s="28"/>
    </row>
    <row r="236" spans="1:12" ht="196.9" customHeight="1">
      <c r="A236" s="34" t="s">
        <v>476</v>
      </c>
      <c r="B236" s="24"/>
      <c r="C236" s="89" t="s">
        <v>477</v>
      </c>
      <c r="D236" s="90"/>
      <c r="E236" s="25">
        <v>8461729.3800000008</v>
      </c>
      <c r="F236" s="25">
        <v>8461729.3800000008</v>
      </c>
      <c r="G236" s="25">
        <v>8461729.3800000008</v>
      </c>
      <c r="H236" s="25" t="s">
        <v>42</v>
      </c>
      <c r="I236" s="25" t="s">
        <v>42</v>
      </c>
      <c r="J236" s="25">
        <f t="shared" si="3"/>
        <v>8461729.3800000008</v>
      </c>
      <c r="K236" s="25">
        <v>0</v>
      </c>
      <c r="L236" s="25">
        <v>0</v>
      </c>
    </row>
    <row r="237" spans="1:12" ht="21.4" customHeight="1">
      <c r="A237" s="23" t="s">
        <v>269</v>
      </c>
      <c r="B237" s="24"/>
      <c r="C237" s="89" t="s">
        <v>478</v>
      </c>
      <c r="D237" s="90"/>
      <c r="E237" s="25">
        <v>8461729.3800000008</v>
      </c>
      <c r="F237" s="25">
        <v>8461729.3800000008</v>
      </c>
      <c r="G237" s="25">
        <v>8461729.3800000008</v>
      </c>
      <c r="H237" s="25" t="s">
        <v>42</v>
      </c>
      <c r="I237" s="25" t="s">
        <v>42</v>
      </c>
      <c r="J237" s="25">
        <f t="shared" si="3"/>
        <v>8461729.3800000008</v>
      </c>
      <c r="K237" s="25">
        <v>0</v>
      </c>
      <c r="L237" s="25">
        <v>0</v>
      </c>
    </row>
    <row r="238" spans="1:12" ht="12.5">
      <c r="A238" s="26" t="s">
        <v>479</v>
      </c>
      <c r="B238" s="27"/>
      <c r="C238" s="87" t="s">
        <v>480</v>
      </c>
      <c r="D238" s="88"/>
      <c r="E238" s="28">
        <v>8461729.3800000008</v>
      </c>
      <c r="F238" s="28">
        <v>8461729.3800000008</v>
      </c>
      <c r="G238" s="28">
        <v>8461729.3800000008</v>
      </c>
      <c r="H238" s="28" t="s">
        <v>42</v>
      </c>
      <c r="I238" s="28" t="s">
        <v>42</v>
      </c>
      <c r="J238" s="28">
        <f t="shared" si="3"/>
        <v>8461729.3800000008</v>
      </c>
      <c r="K238" s="28"/>
      <c r="L238" s="28"/>
    </row>
    <row r="239" spans="1:12" ht="21.4" customHeight="1">
      <c r="A239" s="23" t="s">
        <v>481</v>
      </c>
      <c r="B239" s="24"/>
      <c r="C239" s="89" t="s">
        <v>482</v>
      </c>
      <c r="D239" s="90"/>
      <c r="E239" s="25">
        <v>496690278.18000001</v>
      </c>
      <c r="F239" s="25">
        <v>362190278.18000001</v>
      </c>
      <c r="G239" s="25">
        <v>496690278.10000002</v>
      </c>
      <c r="H239" s="25" t="s">
        <v>42</v>
      </c>
      <c r="I239" s="25" t="s">
        <v>42</v>
      </c>
      <c r="J239" s="25">
        <f t="shared" si="3"/>
        <v>496690278.10000002</v>
      </c>
      <c r="K239" s="25">
        <v>0</v>
      </c>
      <c r="L239" s="25">
        <v>0</v>
      </c>
    </row>
    <row r="240" spans="1:12" ht="21.4" customHeight="1">
      <c r="A240" s="23" t="s">
        <v>483</v>
      </c>
      <c r="B240" s="24"/>
      <c r="C240" s="89" t="s">
        <v>484</v>
      </c>
      <c r="D240" s="90"/>
      <c r="E240" s="25">
        <v>496690278.18000001</v>
      </c>
      <c r="F240" s="25">
        <v>362190278.18000001</v>
      </c>
      <c r="G240" s="25">
        <v>496690278.10000002</v>
      </c>
      <c r="H240" s="25" t="s">
        <v>42</v>
      </c>
      <c r="I240" s="25" t="s">
        <v>42</v>
      </c>
      <c r="J240" s="25">
        <f t="shared" si="3"/>
        <v>496690278.10000002</v>
      </c>
      <c r="K240" s="25">
        <v>0</v>
      </c>
      <c r="L240" s="25">
        <v>0</v>
      </c>
    </row>
    <row r="241" spans="1:12" ht="61.5" customHeight="1">
      <c r="A241" s="23" t="s">
        <v>167</v>
      </c>
      <c r="B241" s="24"/>
      <c r="C241" s="89" t="s">
        <v>485</v>
      </c>
      <c r="D241" s="90"/>
      <c r="E241" s="25">
        <v>496690278.18000001</v>
      </c>
      <c r="F241" s="25">
        <v>362190278.18000001</v>
      </c>
      <c r="G241" s="25">
        <v>496690278.10000002</v>
      </c>
      <c r="H241" s="25" t="s">
        <v>42</v>
      </c>
      <c r="I241" s="25" t="s">
        <v>42</v>
      </c>
      <c r="J241" s="25">
        <f t="shared" si="3"/>
        <v>496690278.10000002</v>
      </c>
      <c r="K241" s="25">
        <v>0</v>
      </c>
      <c r="L241" s="25">
        <v>0</v>
      </c>
    </row>
    <row r="242" spans="1:12" ht="24.65" customHeight="1">
      <c r="A242" s="23" t="s">
        <v>203</v>
      </c>
      <c r="B242" s="24"/>
      <c r="C242" s="89" t="s">
        <v>486</v>
      </c>
      <c r="D242" s="90"/>
      <c r="E242" s="25">
        <v>135647500</v>
      </c>
      <c r="F242" s="25">
        <v>1147500</v>
      </c>
      <c r="G242" s="25">
        <v>135647500</v>
      </c>
      <c r="H242" s="25" t="s">
        <v>42</v>
      </c>
      <c r="I242" s="25" t="s">
        <v>42</v>
      </c>
      <c r="J242" s="25">
        <f t="shared" si="3"/>
        <v>135647500</v>
      </c>
      <c r="K242" s="25">
        <v>0</v>
      </c>
      <c r="L242" s="25">
        <v>0</v>
      </c>
    </row>
    <row r="243" spans="1:12" ht="184.75" customHeight="1">
      <c r="A243" s="34" t="s">
        <v>487</v>
      </c>
      <c r="B243" s="24"/>
      <c r="C243" s="89" t="s">
        <v>488</v>
      </c>
      <c r="D243" s="90"/>
      <c r="E243" s="25">
        <v>1066200</v>
      </c>
      <c r="F243" s="25">
        <v>1066200</v>
      </c>
      <c r="G243" s="25">
        <v>1066200</v>
      </c>
      <c r="H243" s="25" t="s">
        <v>42</v>
      </c>
      <c r="I243" s="25" t="s">
        <v>42</v>
      </c>
      <c r="J243" s="25">
        <f t="shared" si="3"/>
        <v>1066200</v>
      </c>
      <c r="K243" s="25">
        <v>0</v>
      </c>
      <c r="L243" s="25">
        <v>0</v>
      </c>
    </row>
    <row r="244" spans="1:12" ht="24.65" customHeight="1">
      <c r="A244" s="23" t="s">
        <v>241</v>
      </c>
      <c r="B244" s="24"/>
      <c r="C244" s="89" t="s">
        <v>489</v>
      </c>
      <c r="D244" s="90"/>
      <c r="E244" s="25">
        <v>1066200</v>
      </c>
      <c r="F244" s="25">
        <v>1066200</v>
      </c>
      <c r="G244" s="25">
        <v>1066200</v>
      </c>
      <c r="H244" s="25" t="s">
        <v>42</v>
      </c>
      <c r="I244" s="25" t="s">
        <v>42</v>
      </c>
      <c r="J244" s="25">
        <f t="shared" si="3"/>
        <v>1066200</v>
      </c>
      <c r="K244" s="25">
        <v>0</v>
      </c>
      <c r="L244" s="25">
        <v>0</v>
      </c>
    </row>
    <row r="245" spans="1:12" ht="37" customHeight="1">
      <c r="A245" s="26" t="s">
        <v>243</v>
      </c>
      <c r="B245" s="27"/>
      <c r="C245" s="87" t="s">
        <v>490</v>
      </c>
      <c r="D245" s="88"/>
      <c r="E245" s="28">
        <v>1066200</v>
      </c>
      <c r="F245" s="28">
        <v>1066200</v>
      </c>
      <c r="G245" s="28">
        <v>1066200</v>
      </c>
      <c r="H245" s="28" t="s">
        <v>42</v>
      </c>
      <c r="I245" s="28" t="s">
        <v>42</v>
      </c>
      <c r="J245" s="28">
        <f t="shared" si="3"/>
        <v>1066200</v>
      </c>
      <c r="K245" s="28"/>
      <c r="L245" s="28"/>
    </row>
    <row r="246" spans="1:12" ht="110.65" customHeight="1">
      <c r="A246" s="34" t="s">
        <v>491</v>
      </c>
      <c r="B246" s="24"/>
      <c r="C246" s="89" t="s">
        <v>492</v>
      </c>
      <c r="D246" s="90"/>
      <c r="E246" s="25">
        <v>117000000</v>
      </c>
      <c r="F246" s="25" t="s">
        <v>42</v>
      </c>
      <c r="G246" s="25">
        <v>117000000</v>
      </c>
      <c r="H246" s="25" t="s">
        <v>42</v>
      </c>
      <c r="I246" s="25" t="s">
        <v>42</v>
      </c>
      <c r="J246" s="25">
        <f t="shared" si="3"/>
        <v>117000000</v>
      </c>
      <c r="K246" s="25">
        <v>0</v>
      </c>
      <c r="L246" s="25">
        <v>0</v>
      </c>
    </row>
    <row r="247" spans="1:12" ht="24.65" customHeight="1">
      <c r="A247" s="23" t="s">
        <v>241</v>
      </c>
      <c r="B247" s="24"/>
      <c r="C247" s="89" t="s">
        <v>493</v>
      </c>
      <c r="D247" s="90"/>
      <c r="E247" s="25">
        <v>117000000</v>
      </c>
      <c r="F247" s="25" t="s">
        <v>42</v>
      </c>
      <c r="G247" s="25">
        <v>117000000</v>
      </c>
      <c r="H247" s="25" t="s">
        <v>42</v>
      </c>
      <c r="I247" s="25" t="s">
        <v>42</v>
      </c>
      <c r="J247" s="25">
        <f t="shared" si="3"/>
        <v>117000000</v>
      </c>
      <c r="K247" s="25">
        <v>0</v>
      </c>
      <c r="L247" s="25">
        <v>0</v>
      </c>
    </row>
    <row r="248" spans="1:12" ht="24.65" customHeight="1">
      <c r="A248" s="26" t="s">
        <v>494</v>
      </c>
      <c r="B248" s="27"/>
      <c r="C248" s="87" t="s">
        <v>495</v>
      </c>
      <c r="D248" s="88"/>
      <c r="E248" s="28">
        <v>117000000</v>
      </c>
      <c r="F248" s="28" t="s">
        <v>42</v>
      </c>
      <c r="G248" s="28">
        <v>117000000</v>
      </c>
      <c r="H248" s="28" t="s">
        <v>42</v>
      </c>
      <c r="I248" s="28" t="s">
        <v>42</v>
      </c>
      <c r="J248" s="28">
        <f t="shared" si="3"/>
        <v>117000000</v>
      </c>
      <c r="K248" s="28"/>
      <c r="L248" s="28"/>
    </row>
    <row r="249" spans="1:12" ht="135.4" customHeight="1">
      <c r="A249" s="34" t="s">
        <v>496</v>
      </c>
      <c r="B249" s="24"/>
      <c r="C249" s="89" t="s">
        <v>497</v>
      </c>
      <c r="D249" s="90"/>
      <c r="E249" s="25">
        <v>17500000</v>
      </c>
      <c r="F249" s="25" t="s">
        <v>42</v>
      </c>
      <c r="G249" s="25">
        <v>17500000</v>
      </c>
      <c r="H249" s="25" t="s">
        <v>42</v>
      </c>
      <c r="I249" s="25" t="s">
        <v>42</v>
      </c>
      <c r="J249" s="25">
        <f t="shared" si="3"/>
        <v>17500000</v>
      </c>
      <c r="K249" s="25">
        <v>0</v>
      </c>
      <c r="L249" s="25">
        <v>0</v>
      </c>
    </row>
    <row r="250" spans="1:12" ht="24.65" customHeight="1">
      <c r="A250" s="23" t="s">
        <v>241</v>
      </c>
      <c r="B250" s="24"/>
      <c r="C250" s="89" t="s">
        <v>498</v>
      </c>
      <c r="D250" s="90"/>
      <c r="E250" s="25">
        <v>17500000</v>
      </c>
      <c r="F250" s="25" t="s">
        <v>42</v>
      </c>
      <c r="G250" s="25">
        <v>17500000</v>
      </c>
      <c r="H250" s="25" t="s">
        <v>42</v>
      </c>
      <c r="I250" s="25" t="s">
        <v>42</v>
      </c>
      <c r="J250" s="25">
        <f t="shared" si="3"/>
        <v>17500000</v>
      </c>
      <c r="K250" s="25">
        <v>0</v>
      </c>
      <c r="L250" s="25">
        <v>0</v>
      </c>
    </row>
    <row r="251" spans="1:12" ht="24.65" customHeight="1">
      <c r="A251" s="26" t="s">
        <v>494</v>
      </c>
      <c r="B251" s="27"/>
      <c r="C251" s="87" t="s">
        <v>499</v>
      </c>
      <c r="D251" s="88"/>
      <c r="E251" s="28">
        <v>17500000</v>
      </c>
      <c r="F251" s="28" t="s">
        <v>42</v>
      </c>
      <c r="G251" s="28">
        <v>17500000</v>
      </c>
      <c r="H251" s="28" t="s">
        <v>42</v>
      </c>
      <c r="I251" s="28" t="s">
        <v>42</v>
      </c>
      <c r="J251" s="28">
        <f t="shared" si="3"/>
        <v>17500000</v>
      </c>
      <c r="K251" s="28"/>
      <c r="L251" s="28"/>
    </row>
    <row r="252" spans="1:12" ht="135.4" customHeight="1">
      <c r="A252" s="34" t="s">
        <v>500</v>
      </c>
      <c r="B252" s="24"/>
      <c r="C252" s="89" t="s">
        <v>501</v>
      </c>
      <c r="D252" s="90"/>
      <c r="E252" s="25">
        <v>81300</v>
      </c>
      <c r="F252" s="25">
        <v>81300</v>
      </c>
      <c r="G252" s="25">
        <v>81300</v>
      </c>
      <c r="H252" s="25" t="s">
        <v>42</v>
      </c>
      <c r="I252" s="25" t="s">
        <v>42</v>
      </c>
      <c r="J252" s="25">
        <f t="shared" si="3"/>
        <v>81300</v>
      </c>
      <c r="K252" s="25">
        <v>0</v>
      </c>
      <c r="L252" s="25">
        <v>0</v>
      </c>
    </row>
    <row r="253" spans="1:12" ht="24.65" customHeight="1">
      <c r="A253" s="23" t="s">
        <v>241</v>
      </c>
      <c r="B253" s="24"/>
      <c r="C253" s="89" t="s">
        <v>502</v>
      </c>
      <c r="D253" s="90"/>
      <c r="E253" s="25">
        <v>81300</v>
      </c>
      <c r="F253" s="25">
        <v>81300</v>
      </c>
      <c r="G253" s="25">
        <v>81300</v>
      </c>
      <c r="H253" s="25" t="s">
        <v>42</v>
      </c>
      <c r="I253" s="25" t="s">
        <v>42</v>
      </c>
      <c r="J253" s="25">
        <f t="shared" si="3"/>
        <v>81300</v>
      </c>
      <c r="K253" s="25">
        <v>0</v>
      </c>
      <c r="L253" s="25">
        <v>0</v>
      </c>
    </row>
    <row r="254" spans="1:12" ht="37" customHeight="1">
      <c r="A254" s="26" t="s">
        <v>243</v>
      </c>
      <c r="B254" s="27"/>
      <c r="C254" s="87" t="s">
        <v>503</v>
      </c>
      <c r="D254" s="88"/>
      <c r="E254" s="28">
        <v>81300</v>
      </c>
      <c r="F254" s="28">
        <v>81300</v>
      </c>
      <c r="G254" s="28">
        <v>81300</v>
      </c>
      <c r="H254" s="28" t="s">
        <v>42</v>
      </c>
      <c r="I254" s="28" t="s">
        <v>42</v>
      </c>
      <c r="J254" s="28">
        <f t="shared" si="3"/>
        <v>81300</v>
      </c>
      <c r="K254" s="28"/>
      <c r="L254" s="28"/>
    </row>
    <row r="255" spans="1:12" ht="24.65" customHeight="1">
      <c r="A255" s="23" t="s">
        <v>225</v>
      </c>
      <c r="B255" s="24"/>
      <c r="C255" s="89" t="s">
        <v>504</v>
      </c>
      <c r="D255" s="90"/>
      <c r="E255" s="25">
        <v>361042778.18000001</v>
      </c>
      <c r="F255" s="25">
        <v>361042778.18000001</v>
      </c>
      <c r="G255" s="25">
        <v>361042778.10000002</v>
      </c>
      <c r="H255" s="25" t="s">
        <v>42</v>
      </c>
      <c r="I255" s="25" t="s">
        <v>42</v>
      </c>
      <c r="J255" s="25">
        <f t="shared" si="3"/>
        <v>361042778.10000002</v>
      </c>
      <c r="K255" s="25">
        <v>0</v>
      </c>
      <c r="L255" s="25">
        <v>0</v>
      </c>
    </row>
    <row r="256" spans="1:12" ht="160" customHeight="1">
      <c r="A256" s="34" t="s">
        <v>505</v>
      </c>
      <c r="B256" s="24"/>
      <c r="C256" s="89" t="s">
        <v>506</v>
      </c>
      <c r="D256" s="90"/>
      <c r="E256" s="25">
        <v>208066527.58000001</v>
      </c>
      <c r="F256" s="25">
        <v>208066527.58000001</v>
      </c>
      <c r="G256" s="25">
        <v>208066527.58000001</v>
      </c>
      <c r="H256" s="25" t="s">
        <v>42</v>
      </c>
      <c r="I256" s="25" t="s">
        <v>42</v>
      </c>
      <c r="J256" s="25">
        <f t="shared" si="3"/>
        <v>208066527.58000001</v>
      </c>
      <c r="K256" s="25">
        <v>0</v>
      </c>
      <c r="L256" s="25">
        <v>0</v>
      </c>
    </row>
    <row r="257" spans="1:12" ht="24.65" customHeight="1">
      <c r="A257" s="23" t="s">
        <v>241</v>
      </c>
      <c r="B257" s="24"/>
      <c r="C257" s="89" t="s">
        <v>507</v>
      </c>
      <c r="D257" s="90"/>
      <c r="E257" s="25">
        <v>208066527.58000001</v>
      </c>
      <c r="F257" s="25">
        <v>208066527.58000001</v>
      </c>
      <c r="G257" s="25">
        <v>208066527.58000001</v>
      </c>
      <c r="H257" s="25" t="s">
        <v>42</v>
      </c>
      <c r="I257" s="25" t="s">
        <v>42</v>
      </c>
      <c r="J257" s="25">
        <f t="shared" si="3"/>
        <v>208066527.58000001</v>
      </c>
      <c r="K257" s="25">
        <v>0</v>
      </c>
      <c r="L257" s="25">
        <v>0</v>
      </c>
    </row>
    <row r="258" spans="1:12" ht="37" customHeight="1">
      <c r="A258" s="26" t="s">
        <v>243</v>
      </c>
      <c r="B258" s="27"/>
      <c r="C258" s="87" t="s">
        <v>508</v>
      </c>
      <c r="D258" s="88"/>
      <c r="E258" s="28">
        <v>208066527.58000001</v>
      </c>
      <c r="F258" s="28">
        <v>208066527.58000001</v>
      </c>
      <c r="G258" s="28">
        <v>208066527.58000001</v>
      </c>
      <c r="H258" s="28" t="s">
        <v>42</v>
      </c>
      <c r="I258" s="28" t="s">
        <v>42</v>
      </c>
      <c r="J258" s="28">
        <f t="shared" si="3"/>
        <v>208066527.58000001</v>
      </c>
      <c r="K258" s="28"/>
      <c r="L258" s="28"/>
    </row>
    <row r="259" spans="1:12" ht="160" customHeight="1">
      <c r="A259" s="34" t="s">
        <v>509</v>
      </c>
      <c r="B259" s="24"/>
      <c r="C259" s="89" t="s">
        <v>510</v>
      </c>
      <c r="D259" s="90"/>
      <c r="E259" s="25">
        <v>14561850.6</v>
      </c>
      <c r="F259" s="25">
        <v>14561850.6</v>
      </c>
      <c r="G259" s="25">
        <v>14561850.6</v>
      </c>
      <c r="H259" s="25" t="s">
        <v>42</v>
      </c>
      <c r="I259" s="25" t="s">
        <v>42</v>
      </c>
      <c r="J259" s="25">
        <f t="shared" si="3"/>
        <v>14561850.6</v>
      </c>
      <c r="K259" s="25">
        <v>0</v>
      </c>
      <c r="L259" s="25">
        <v>0</v>
      </c>
    </row>
    <row r="260" spans="1:12" ht="24.65" customHeight="1">
      <c r="A260" s="23" t="s">
        <v>241</v>
      </c>
      <c r="B260" s="24"/>
      <c r="C260" s="89" t="s">
        <v>511</v>
      </c>
      <c r="D260" s="90"/>
      <c r="E260" s="25">
        <v>14561850.6</v>
      </c>
      <c r="F260" s="25">
        <v>14561850.6</v>
      </c>
      <c r="G260" s="25">
        <v>14561850.6</v>
      </c>
      <c r="H260" s="25" t="s">
        <v>42</v>
      </c>
      <c r="I260" s="25" t="s">
        <v>42</v>
      </c>
      <c r="J260" s="25">
        <f t="shared" si="3"/>
        <v>14561850.6</v>
      </c>
      <c r="K260" s="25">
        <v>0</v>
      </c>
      <c r="L260" s="25">
        <v>0</v>
      </c>
    </row>
    <row r="261" spans="1:12" ht="37" customHeight="1">
      <c r="A261" s="26" t="s">
        <v>243</v>
      </c>
      <c r="B261" s="27"/>
      <c r="C261" s="87" t="s">
        <v>512</v>
      </c>
      <c r="D261" s="88"/>
      <c r="E261" s="28">
        <v>14561850.6</v>
      </c>
      <c r="F261" s="28">
        <v>14561850.6</v>
      </c>
      <c r="G261" s="28">
        <v>14561850.6</v>
      </c>
      <c r="H261" s="28" t="s">
        <v>42</v>
      </c>
      <c r="I261" s="28" t="s">
        <v>42</v>
      </c>
      <c r="J261" s="28">
        <f t="shared" si="3"/>
        <v>14561850.6</v>
      </c>
      <c r="K261" s="28"/>
      <c r="L261" s="28"/>
    </row>
    <row r="262" spans="1:12" ht="270.75" customHeight="1">
      <c r="A262" s="34" t="s">
        <v>513</v>
      </c>
      <c r="B262" s="24"/>
      <c r="C262" s="89" t="s">
        <v>514</v>
      </c>
      <c r="D262" s="90"/>
      <c r="E262" s="25">
        <v>27328800</v>
      </c>
      <c r="F262" s="25">
        <v>27328800</v>
      </c>
      <c r="G262" s="25">
        <v>27328800</v>
      </c>
      <c r="H262" s="25" t="s">
        <v>42</v>
      </c>
      <c r="I262" s="25" t="s">
        <v>42</v>
      </c>
      <c r="J262" s="25">
        <f t="shared" si="3"/>
        <v>27328800</v>
      </c>
      <c r="K262" s="25">
        <v>0</v>
      </c>
      <c r="L262" s="25">
        <v>0</v>
      </c>
    </row>
    <row r="263" spans="1:12" ht="21.4" customHeight="1">
      <c r="A263" s="23" t="s">
        <v>269</v>
      </c>
      <c r="B263" s="24"/>
      <c r="C263" s="89" t="s">
        <v>515</v>
      </c>
      <c r="D263" s="90"/>
      <c r="E263" s="25">
        <v>27328800</v>
      </c>
      <c r="F263" s="25">
        <v>27328800</v>
      </c>
      <c r="G263" s="25">
        <v>27328800</v>
      </c>
      <c r="H263" s="25" t="s">
        <v>42</v>
      </c>
      <c r="I263" s="25" t="s">
        <v>42</v>
      </c>
      <c r="J263" s="25">
        <f t="shared" si="3"/>
        <v>27328800</v>
      </c>
      <c r="K263" s="25">
        <v>0</v>
      </c>
      <c r="L263" s="25">
        <v>0</v>
      </c>
    </row>
    <row r="264" spans="1:12" ht="12.5">
      <c r="A264" s="26" t="s">
        <v>479</v>
      </c>
      <c r="B264" s="27"/>
      <c r="C264" s="87" t="s">
        <v>516</v>
      </c>
      <c r="D264" s="88"/>
      <c r="E264" s="28">
        <v>27328800</v>
      </c>
      <c r="F264" s="28">
        <v>27328800</v>
      </c>
      <c r="G264" s="28">
        <v>27328800</v>
      </c>
      <c r="H264" s="28" t="s">
        <v>42</v>
      </c>
      <c r="I264" s="28" t="s">
        <v>42</v>
      </c>
      <c r="J264" s="28">
        <f t="shared" si="3"/>
        <v>27328800</v>
      </c>
      <c r="K264" s="28"/>
      <c r="L264" s="28"/>
    </row>
    <row r="265" spans="1:12" ht="123" customHeight="1">
      <c r="A265" s="34" t="s">
        <v>517</v>
      </c>
      <c r="B265" s="24"/>
      <c r="C265" s="89" t="s">
        <v>518</v>
      </c>
      <c r="D265" s="90"/>
      <c r="E265" s="25">
        <v>111085600</v>
      </c>
      <c r="F265" s="25">
        <v>111085600</v>
      </c>
      <c r="G265" s="25">
        <v>111085599.92</v>
      </c>
      <c r="H265" s="25" t="s">
        <v>42</v>
      </c>
      <c r="I265" s="25" t="s">
        <v>42</v>
      </c>
      <c r="J265" s="25">
        <f t="shared" si="3"/>
        <v>111085599.92</v>
      </c>
      <c r="K265" s="25">
        <v>0</v>
      </c>
      <c r="L265" s="25">
        <v>0</v>
      </c>
    </row>
    <row r="266" spans="1:12" ht="24.65" customHeight="1">
      <c r="A266" s="23" t="s">
        <v>241</v>
      </c>
      <c r="B266" s="24"/>
      <c r="C266" s="89" t="s">
        <v>519</v>
      </c>
      <c r="D266" s="90"/>
      <c r="E266" s="25">
        <v>111085600</v>
      </c>
      <c r="F266" s="25">
        <v>111085600</v>
      </c>
      <c r="G266" s="25">
        <v>111085599.92</v>
      </c>
      <c r="H266" s="25" t="s">
        <v>42</v>
      </c>
      <c r="I266" s="25" t="s">
        <v>42</v>
      </c>
      <c r="J266" s="25">
        <f t="shared" si="3"/>
        <v>111085599.92</v>
      </c>
      <c r="K266" s="25">
        <v>0</v>
      </c>
      <c r="L266" s="25">
        <v>0</v>
      </c>
    </row>
    <row r="267" spans="1:12" ht="37" customHeight="1">
      <c r="A267" s="26" t="s">
        <v>243</v>
      </c>
      <c r="B267" s="27"/>
      <c r="C267" s="87" t="s">
        <v>520</v>
      </c>
      <c r="D267" s="88"/>
      <c r="E267" s="28">
        <v>111085600</v>
      </c>
      <c r="F267" s="28">
        <v>111085600</v>
      </c>
      <c r="G267" s="28">
        <v>111085599.92</v>
      </c>
      <c r="H267" s="28" t="s">
        <v>42</v>
      </c>
      <c r="I267" s="28" t="s">
        <v>42</v>
      </c>
      <c r="J267" s="28">
        <f t="shared" si="3"/>
        <v>111085599.92</v>
      </c>
      <c r="K267" s="28">
        <v>0.08</v>
      </c>
      <c r="L267" s="28">
        <v>0.08</v>
      </c>
    </row>
    <row r="268" spans="1:12" ht="37" customHeight="1">
      <c r="A268" s="23" t="s">
        <v>521</v>
      </c>
      <c r="B268" s="24"/>
      <c r="C268" s="89" t="s">
        <v>522</v>
      </c>
      <c r="D268" s="90"/>
      <c r="E268" s="25">
        <v>122390000</v>
      </c>
      <c r="F268" s="25">
        <v>122390000</v>
      </c>
      <c r="G268" s="25">
        <v>122191972.51000001</v>
      </c>
      <c r="H268" s="25" t="s">
        <v>42</v>
      </c>
      <c r="I268" s="25" t="s">
        <v>42</v>
      </c>
      <c r="J268" s="25">
        <f t="shared" si="3"/>
        <v>122191972.51000001</v>
      </c>
      <c r="K268" s="25">
        <v>0</v>
      </c>
      <c r="L268" s="25">
        <v>0</v>
      </c>
    </row>
    <row r="269" spans="1:12" ht="24.65" customHeight="1">
      <c r="A269" s="23" t="s">
        <v>523</v>
      </c>
      <c r="B269" s="24"/>
      <c r="C269" s="89" t="s">
        <v>524</v>
      </c>
      <c r="D269" s="90"/>
      <c r="E269" s="25">
        <v>122390000</v>
      </c>
      <c r="F269" s="25">
        <v>122390000</v>
      </c>
      <c r="G269" s="25">
        <v>122191972.51000001</v>
      </c>
      <c r="H269" s="25" t="s">
        <v>42</v>
      </c>
      <c r="I269" s="25" t="s">
        <v>42</v>
      </c>
      <c r="J269" s="25">
        <f t="shared" si="3"/>
        <v>122191972.51000001</v>
      </c>
      <c r="K269" s="25">
        <v>0</v>
      </c>
      <c r="L269" s="25">
        <v>0</v>
      </c>
    </row>
    <row r="270" spans="1:12" ht="61.5" customHeight="1">
      <c r="A270" s="23" t="s">
        <v>167</v>
      </c>
      <c r="B270" s="24"/>
      <c r="C270" s="89" t="s">
        <v>525</v>
      </c>
      <c r="D270" s="90"/>
      <c r="E270" s="25">
        <v>122390000</v>
      </c>
      <c r="F270" s="25">
        <v>122390000</v>
      </c>
      <c r="G270" s="25">
        <v>122191972.51000001</v>
      </c>
      <c r="H270" s="25" t="s">
        <v>42</v>
      </c>
      <c r="I270" s="25" t="s">
        <v>42</v>
      </c>
      <c r="J270" s="25">
        <f t="shared" si="3"/>
        <v>122191972.51000001</v>
      </c>
      <c r="K270" s="25">
        <v>0</v>
      </c>
      <c r="L270" s="25">
        <v>0</v>
      </c>
    </row>
    <row r="271" spans="1:12" ht="24.65" customHeight="1">
      <c r="A271" s="23" t="s">
        <v>225</v>
      </c>
      <c r="B271" s="24"/>
      <c r="C271" s="89" t="s">
        <v>526</v>
      </c>
      <c r="D271" s="90"/>
      <c r="E271" s="25">
        <v>122390000</v>
      </c>
      <c r="F271" s="25">
        <v>122390000</v>
      </c>
      <c r="G271" s="25">
        <v>122191972.51000001</v>
      </c>
      <c r="H271" s="25" t="s">
        <v>42</v>
      </c>
      <c r="I271" s="25" t="s">
        <v>42</v>
      </c>
      <c r="J271" s="25">
        <f t="shared" ref="J271:J274" si="4">IF(IF(G271="-",0,G271)+IF(H271="-",0,H271)+IF(I271="-",0,I271)=0,"-",IF(G271="-",0,G271)+IF(H271="-",0,H271)+IF(I271="-",0,I271))</f>
        <v>122191972.51000001</v>
      </c>
      <c r="K271" s="25">
        <v>0</v>
      </c>
      <c r="L271" s="25">
        <v>0</v>
      </c>
    </row>
    <row r="272" spans="1:12" ht="135.4" customHeight="1">
      <c r="A272" s="34" t="s">
        <v>527</v>
      </c>
      <c r="B272" s="24"/>
      <c r="C272" s="89" t="s">
        <v>528</v>
      </c>
      <c r="D272" s="90"/>
      <c r="E272" s="25">
        <v>122390000</v>
      </c>
      <c r="F272" s="25">
        <v>122390000</v>
      </c>
      <c r="G272" s="25">
        <v>122191972.51000001</v>
      </c>
      <c r="H272" s="25" t="s">
        <v>42</v>
      </c>
      <c r="I272" s="25" t="s">
        <v>42</v>
      </c>
      <c r="J272" s="25">
        <f t="shared" si="4"/>
        <v>122191972.51000001</v>
      </c>
      <c r="K272" s="25">
        <v>0</v>
      </c>
      <c r="L272" s="25">
        <v>0</v>
      </c>
    </row>
    <row r="273" spans="1:12" ht="21.4" customHeight="1">
      <c r="A273" s="23" t="s">
        <v>269</v>
      </c>
      <c r="B273" s="24"/>
      <c r="C273" s="89" t="s">
        <v>529</v>
      </c>
      <c r="D273" s="90"/>
      <c r="E273" s="25">
        <v>122390000</v>
      </c>
      <c r="F273" s="25">
        <v>122390000</v>
      </c>
      <c r="G273" s="25">
        <v>122191972.51000001</v>
      </c>
      <c r="H273" s="25" t="s">
        <v>42</v>
      </c>
      <c r="I273" s="25" t="s">
        <v>42</v>
      </c>
      <c r="J273" s="25">
        <f t="shared" si="4"/>
        <v>122191972.51000001</v>
      </c>
      <c r="K273" s="25">
        <v>0</v>
      </c>
      <c r="L273" s="25">
        <v>0</v>
      </c>
    </row>
    <row r="274" spans="1:12" ht="12.5">
      <c r="A274" s="26" t="s">
        <v>104</v>
      </c>
      <c r="B274" s="27"/>
      <c r="C274" s="87" t="s">
        <v>530</v>
      </c>
      <c r="D274" s="88"/>
      <c r="E274" s="28">
        <v>122390000</v>
      </c>
      <c r="F274" s="28">
        <v>122390000</v>
      </c>
      <c r="G274" s="28">
        <v>122191972.51000001</v>
      </c>
      <c r="H274" s="28" t="s">
        <v>42</v>
      </c>
      <c r="I274" s="28" t="s">
        <v>42</v>
      </c>
      <c r="J274" s="28">
        <f t="shared" si="4"/>
        <v>122191972.51000001</v>
      </c>
      <c r="K274" s="28">
        <v>198027.49</v>
      </c>
      <c r="L274" s="28">
        <v>198027.49</v>
      </c>
    </row>
    <row r="275" spans="1:12" ht="24.65" customHeight="1">
      <c r="A275" s="23" t="s">
        <v>531</v>
      </c>
      <c r="B275" s="24" t="s">
        <v>532</v>
      </c>
      <c r="C275" s="89" t="s">
        <v>43</v>
      </c>
      <c r="D275" s="90"/>
      <c r="E275" s="25" t="s">
        <v>43</v>
      </c>
      <c r="F275" s="25" t="s">
        <v>43</v>
      </c>
      <c r="G275" s="25">
        <v>-4654576415.1000004</v>
      </c>
      <c r="H275" s="25" t="s">
        <v>42</v>
      </c>
      <c r="I275" s="25" t="s">
        <v>42</v>
      </c>
      <c r="J275" s="25">
        <f>IF(IF(G275="-",0,G275)+IF(H275="-",0,H275)+IF(I275="-",0,I275)=0,"-",IF(G275="-",0,G275)+IF(H275="-",0,H275)+IF(I275="-",0,I275))</f>
        <v>-4654576415.1000004</v>
      </c>
      <c r="K275" s="25" t="s">
        <v>43</v>
      </c>
      <c r="L275" s="25" t="s">
        <v>43</v>
      </c>
    </row>
  </sheetData>
  <mergeCells count="277">
    <mergeCell ref="C271:D271"/>
    <mergeCell ref="C272:D272"/>
    <mergeCell ref="C273:D273"/>
    <mergeCell ref="C274:D274"/>
    <mergeCell ref="C275:D275"/>
    <mergeCell ref="C265:D265"/>
    <mergeCell ref="C266:D266"/>
    <mergeCell ref="C267:D267"/>
    <mergeCell ref="C268:D268"/>
    <mergeCell ref="C269:D269"/>
    <mergeCell ref="C270:D270"/>
    <mergeCell ref="C259:D259"/>
    <mergeCell ref="C260:D260"/>
    <mergeCell ref="C261:D261"/>
    <mergeCell ref="C262:D262"/>
    <mergeCell ref="C263:D263"/>
    <mergeCell ref="C264:D264"/>
    <mergeCell ref="C253:D253"/>
    <mergeCell ref="C254:D254"/>
    <mergeCell ref="C255:D255"/>
    <mergeCell ref="C256:D256"/>
    <mergeCell ref="C257:D257"/>
    <mergeCell ref="C258:D258"/>
    <mergeCell ref="C247:D247"/>
    <mergeCell ref="C248:D248"/>
    <mergeCell ref="C249:D249"/>
    <mergeCell ref="C250:D250"/>
    <mergeCell ref="C251:D251"/>
    <mergeCell ref="C252:D252"/>
    <mergeCell ref="C241:D241"/>
    <mergeCell ref="C242:D242"/>
    <mergeCell ref="C243:D243"/>
    <mergeCell ref="C244:D244"/>
    <mergeCell ref="C245:D245"/>
    <mergeCell ref="C246:D246"/>
    <mergeCell ref="C235:D235"/>
    <mergeCell ref="C236:D236"/>
    <mergeCell ref="C237:D237"/>
    <mergeCell ref="C238:D238"/>
    <mergeCell ref="C239:D239"/>
    <mergeCell ref="C240:D240"/>
    <mergeCell ref="C229:D229"/>
    <mergeCell ref="C230:D230"/>
    <mergeCell ref="C231:D231"/>
    <mergeCell ref="C232:D232"/>
    <mergeCell ref="C233:D233"/>
    <mergeCell ref="C234:D234"/>
    <mergeCell ref="C223:D223"/>
    <mergeCell ref="C224:D224"/>
    <mergeCell ref="C225:D225"/>
    <mergeCell ref="C226:D226"/>
    <mergeCell ref="C227:D227"/>
    <mergeCell ref="C228:D228"/>
    <mergeCell ref="C217:D217"/>
    <mergeCell ref="C218:D218"/>
    <mergeCell ref="C219:D219"/>
    <mergeCell ref="C220:D220"/>
    <mergeCell ref="C221:D221"/>
    <mergeCell ref="C222:D222"/>
    <mergeCell ref="C211:D211"/>
    <mergeCell ref="C212:D212"/>
    <mergeCell ref="C213:D213"/>
    <mergeCell ref="C214:D214"/>
    <mergeCell ref="C215:D215"/>
    <mergeCell ref="C216:D216"/>
    <mergeCell ref="C205:D205"/>
    <mergeCell ref="C206:D206"/>
    <mergeCell ref="C207:D207"/>
    <mergeCell ref="C208:D208"/>
    <mergeCell ref="C209:D209"/>
    <mergeCell ref="C210:D210"/>
    <mergeCell ref="C199:D199"/>
    <mergeCell ref="C200:D200"/>
    <mergeCell ref="C201:D201"/>
    <mergeCell ref="C202:D202"/>
    <mergeCell ref="C203:D203"/>
    <mergeCell ref="C204:D204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69:D169"/>
    <mergeCell ref="C170:D170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C145:D145"/>
    <mergeCell ref="C146:D146"/>
    <mergeCell ref="C147:D147"/>
    <mergeCell ref="C148:D148"/>
    <mergeCell ref="C149:D149"/>
    <mergeCell ref="C150:D150"/>
    <mergeCell ref="C139:D139"/>
    <mergeCell ref="C140:D140"/>
    <mergeCell ref="C141:D141"/>
    <mergeCell ref="C142:D142"/>
    <mergeCell ref="C143:D143"/>
    <mergeCell ref="C144:D144"/>
    <mergeCell ref="C133:D133"/>
    <mergeCell ref="C134:D134"/>
    <mergeCell ref="C135:D135"/>
    <mergeCell ref="C136:D136"/>
    <mergeCell ref="C137:D137"/>
    <mergeCell ref="C138:D138"/>
    <mergeCell ref="C127:D127"/>
    <mergeCell ref="C128:D128"/>
    <mergeCell ref="C129:D129"/>
    <mergeCell ref="C130:D130"/>
    <mergeCell ref="C131:D131"/>
    <mergeCell ref="C132:D132"/>
    <mergeCell ref="C121:D121"/>
    <mergeCell ref="C122:D122"/>
    <mergeCell ref="C123:D123"/>
    <mergeCell ref="C124:D124"/>
    <mergeCell ref="C125:D125"/>
    <mergeCell ref="C126:D126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03:D103"/>
    <mergeCell ref="C104:D104"/>
    <mergeCell ref="C105:D105"/>
    <mergeCell ref="C106:D106"/>
    <mergeCell ref="C107:D107"/>
    <mergeCell ref="C108:D108"/>
    <mergeCell ref="C97:D97"/>
    <mergeCell ref="C98:D98"/>
    <mergeCell ref="C99:D99"/>
    <mergeCell ref="C100:D100"/>
    <mergeCell ref="C101:D101"/>
    <mergeCell ref="C102:D102"/>
    <mergeCell ref="C91:D91"/>
    <mergeCell ref="C92:D92"/>
    <mergeCell ref="C93:D93"/>
    <mergeCell ref="C94:D94"/>
    <mergeCell ref="C95:D95"/>
    <mergeCell ref="C96:D96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2:D12"/>
    <mergeCell ref="E4:E11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4:A11"/>
    <mergeCell ref="B4:B11"/>
    <mergeCell ref="G4:J5"/>
    <mergeCell ref="J6:J11"/>
    <mergeCell ref="C4:D11"/>
    <mergeCell ref="K6:K11"/>
    <mergeCell ref="L6:L11"/>
    <mergeCell ref="F4:F11"/>
    <mergeCell ref="I6:I11"/>
    <mergeCell ref="K4:L5"/>
    <mergeCell ref="G6:G11"/>
    <mergeCell ref="H6:H11"/>
  </mergeCells>
  <pageMargins left="0.39370078740157483" right="0.39370078740157483" top="0.78740157480314965" bottom="0.39370078740157483" header="0.51181102362204722" footer="0.51181102362204722"/>
  <pageSetup paperSize="9" scale="6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showGridLines="0" workbookViewId="0">
      <selection activeCell="D17" sqref="D17"/>
    </sheetView>
  </sheetViews>
  <sheetFormatPr defaultRowHeight="12.75" customHeight="1"/>
  <cols>
    <col min="1" max="1" width="46" customWidth="1"/>
    <col min="2" max="2" width="5.54296875" customWidth="1"/>
    <col min="3" max="3" width="40.7265625" customWidth="1"/>
    <col min="4" max="5" width="17.1796875" customWidth="1"/>
    <col min="6" max="7" width="11.453125" customWidth="1"/>
    <col min="8" max="9" width="16.7265625" customWidth="1"/>
  </cols>
  <sheetData>
    <row r="1" spans="1:9" ht="11.15" customHeight="1">
      <c r="A1" s="103" t="s">
        <v>533</v>
      </c>
      <c r="B1" s="103"/>
      <c r="C1" s="103"/>
      <c r="D1" s="103"/>
      <c r="E1" s="103"/>
      <c r="F1" s="103"/>
      <c r="G1" s="103"/>
      <c r="H1" s="103"/>
      <c r="I1" s="103"/>
    </row>
    <row r="2" spans="1:9" ht="13.15" customHeight="1">
      <c r="A2" s="64" t="s">
        <v>534</v>
      </c>
      <c r="B2" s="64"/>
      <c r="C2" s="64"/>
      <c r="D2" s="64"/>
      <c r="E2" s="64"/>
      <c r="F2" s="64"/>
      <c r="G2" s="64"/>
      <c r="H2" s="64"/>
      <c r="I2" s="64"/>
    </row>
    <row r="3" spans="1:9" ht="9" customHeight="1">
      <c r="A3" s="31"/>
      <c r="B3" s="35"/>
      <c r="C3" s="3"/>
      <c r="D3" s="32"/>
      <c r="E3" s="32"/>
      <c r="F3" s="32"/>
      <c r="G3" s="32"/>
      <c r="H3" s="32"/>
      <c r="I3" s="3"/>
    </row>
    <row r="4" spans="1:9" ht="12.75" customHeight="1">
      <c r="A4" s="67" t="s">
        <v>24</v>
      </c>
      <c r="B4" s="70" t="s">
        <v>25</v>
      </c>
      <c r="C4" s="58" t="s">
        <v>535</v>
      </c>
      <c r="D4" s="57" t="s">
        <v>27</v>
      </c>
      <c r="E4" s="104" t="s">
        <v>28</v>
      </c>
      <c r="F4" s="105"/>
      <c r="G4" s="105"/>
      <c r="H4" s="106"/>
      <c r="I4" s="76" t="s">
        <v>29</v>
      </c>
    </row>
    <row r="5" spans="1:9" ht="12.75" customHeight="1">
      <c r="A5" s="68"/>
      <c r="B5" s="71"/>
      <c r="C5" s="60"/>
      <c r="D5" s="55"/>
      <c r="E5" s="54" t="s">
        <v>30</v>
      </c>
      <c r="F5" s="54" t="s">
        <v>31</v>
      </c>
      <c r="G5" s="54" t="s">
        <v>32</v>
      </c>
      <c r="H5" s="79" t="s">
        <v>33</v>
      </c>
      <c r="I5" s="77"/>
    </row>
    <row r="6" spans="1:9" ht="12.75" customHeight="1">
      <c r="A6" s="68"/>
      <c r="B6" s="71"/>
      <c r="C6" s="60"/>
      <c r="D6" s="55"/>
      <c r="E6" s="55"/>
      <c r="F6" s="82"/>
      <c r="G6" s="82"/>
      <c r="H6" s="80"/>
      <c r="I6" s="77"/>
    </row>
    <row r="7" spans="1:9" ht="12.75" customHeight="1">
      <c r="A7" s="68"/>
      <c r="B7" s="71"/>
      <c r="C7" s="60"/>
      <c r="D7" s="55"/>
      <c r="E7" s="55"/>
      <c r="F7" s="82"/>
      <c r="G7" s="82"/>
      <c r="H7" s="80"/>
      <c r="I7" s="77"/>
    </row>
    <row r="8" spans="1:9" ht="12.75" customHeight="1">
      <c r="A8" s="68"/>
      <c r="B8" s="71"/>
      <c r="C8" s="60"/>
      <c r="D8" s="55"/>
      <c r="E8" s="55"/>
      <c r="F8" s="82"/>
      <c r="G8" s="82"/>
      <c r="H8" s="80"/>
      <c r="I8" s="77"/>
    </row>
    <row r="9" spans="1:9" ht="12.75" customHeight="1">
      <c r="A9" s="68"/>
      <c r="B9" s="71"/>
      <c r="C9" s="60"/>
      <c r="D9" s="55"/>
      <c r="E9" s="55"/>
      <c r="F9" s="82"/>
      <c r="G9" s="82"/>
      <c r="H9" s="80"/>
      <c r="I9" s="77"/>
    </row>
    <row r="10" spans="1:9" ht="12.75" customHeight="1">
      <c r="A10" s="69"/>
      <c r="B10" s="72"/>
      <c r="C10" s="62"/>
      <c r="D10" s="56"/>
      <c r="E10" s="56"/>
      <c r="F10" s="83"/>
      <c r="G10" s="83"/>
      <c r="H10" s="81"/>
      <c r="I10" s="78"/>
    </row>
    <row r="11" spans="1:9" ht="13.5" customHeight="1">
      <c r="A11" s="17">
        <v>1</v>
      </c>
      <c r="B11" s="18">
        <v>2</v>
      </c>
      <c r="C11" s="19">
        <v>3</v>
      </c>
      <c r="D11" s="20" t="s">
        <v>34</v>
      </c>
      <c r="E11" s="21" t="s">
        <v>35</v>
      </c>
      <c r="F11" s="20" t="s">
        <v>36</v>
      </c>
      <c r="G11" s="20" t="s">
        <v>37</v>
      </c>
      <c r="H11" s="20" t="s">
        <v>38</v>
      </c>
      <c r="I11" s="22" t="s">
        <v>39</v>
      </c>
    </row>
    <row r="12" spans="1:9" ht="12.5">
      <c r="A12" s="23" t="s">
        <v>536</v>
      </c>
      <c r="B12" s="24" t="s">
        <v>537</v>
      </c>
      <c r="C12" s="24" t="s">
        <v>43</v>
      </c>
      <c r="D12" s="25">
        <v>145783.6</v>
      </c>
      <c r="E12" s="25">
        <v>4654576415.1000004</v>
      </c>
      <c r="F12" s="25" t="s">
        <v>42</v>
      </c>
      <c r="G12" s="25" t="s">
        <v>42</v>
      </c>
      <c r="H12" s="25">
        <f>IF(IF(OR(E12="-",E12="x"),0,E12)+IF(OR(F12="-",F12="x"),0,F12)+IF(OR(G12="-",G12="x"),0,G12)=0,"-",IF(OR(E12="-",E12="x"),0,E12)+IF(OR(F12="-",F12="x"),0,F12)+IF(OR(G12="-",G12="x"),0,G12))</f>
        <v>4654576415.1000004</v>
      </c>
      <c r="I12" s="25" t="s">
        <v>42</v>
      </c>
    </row>
    <row r="13" spans="1:9" ht="12.5">
      <c r="A13" s="26" t="s">
        <v>538</v>
      </c>
      <c r="B13" s="27"/>
      <c r="C13" s="27"/>
      <c r="D13" s="28"/>
      <c r="E13" s="28"/>
      <c r="F13" s="28"/>
      <c r="G13" s="28"/>
      <c r="H13" s="28"/>
      <c r="I13" s="28"/>
    </row>
    <row r="14" spans="1:9" ht="12.5">
      <c r="A14" s="23" t="s">
        <v>539</v>
      </c>
      <c r="B14" s="24" t="s">
        <v>540</v>
      </c>
      <c r="C14" s="24" t="s">
        <v>43</v>
      </c>
      <c r="D14" s="25">
        <v>145783.6</v>
      </c>
      <c r="E14" s="25">
        <v>145783.6</v>
      </c>
      <c r="F14" s="25" t="s">
        <v>42</v>
      </c>
      <c r="G14" s="25" t="s">
        <v>42</v>
      </c>
      <c r="H14" s="25">
        <f>IF(IF(OR(E14="-",E14="x"),0,E14)+IF(OR(F14="-",F14="x"),0,F14)+IF(OR(G14="-",G14="x"),0,G14)=0,"-",IF(OR(E14="-",E14="x"),0,E14)+IF(OR(F14="-",F14="x"),0,F14)+IF(OR(G14="-",G14="x"),0,G14))</f>
        <v>145783.6</v>
      </c>
      <c r="I14" s="25" t="s">
        <v>42</v>
      </c>
    </row>
    <row r="15" spans="1:9" ht="12.5">
      <c r="A15" s="26" t="s">
        <v>541</v>
      </c>
      <c r="B15" s="27"/>
      <c r="C15" s="27"/>
      <c r="D15" s="28"/>
      <c r="E15" s="28"/>
      <c r="F15" s="28"/>
      <c r="G15" s="28"/>
      <c r="H15" s="28"/>
      <c r="I15" s="28" t="s">
        <v>42</v>
      </c>
    </row>
    <row r="16" spans="1:9" ht="21">
      <c r="A16" s="23" t="s">
        <v>542</v>
      </c>
      <c r="B16" s="24"/>
      <c r="C16" s="24" t="s">
        <v>543</v>
      </c>
      <c r="D16" s="25">
        <v>145783.6</v>
      </c>
      <c r="E16" s="25">
        <v>145783.6</v>
      </c>
      <c r="F16" s="25" t="s">
        <v>42</v>
      </c>
      <c r="G16" s="25" t="s">
        <v>42</v>
      </c>
      <c r="H16" s="25">
        <f>IF(IF(OR(E16="-",E16="x"),0,E16)+IF(OR(F16="-",F16="x"),0,F16)+IF(OR(G16="-",G16="x"),0,G16)=0,"-",IF(OR(E16="-",E16="x"),0,E16)+IF(OR(F16="-",F16="x"),0,F16)+IF(OR(G16="-",G16="x"),0,G16))</f>
        <v>145783.6</v>
      </c>
      <c r="I16" s="25" t="s">
        <v>42</v>
      </c>
    </row>
    <row r="17" spans="1:9" ht="20">
      <c r="A17" s="26" t="s">
        <v>544</v>
      </c>
      <c r="B17" s="27"/>
      <c r="C17" s="27" t="s">
        <v>545</v>
      </c>
      <c r="D17" s="28">
        <v>145783.6</v>
      </c>
      <c r="E17" s="28">
        <v>145783.6</v>
      </c>
      <c r="F17" s="28" t="s">
        <v>42</v>
      </c>
      <c r="G17" s="28" t="s">
        <v>42</v>
      </c>
      <c r="H17" s="28">
        <f>IF(IF(OR(E17="-",E17="x"),0,E17)+IF(OR(F17="-",F17="x"),0,F17)+IF(OR(G17="-",G17="x"),0,G17)=0,"-",IF(OR(E17="-",E17="x"),0,E17)+IF(OR(F17="-",F17="x"),0,F17)+IF(OR(G17="-",G17="x"),0,G17))</f>
        <v>145783.6</v>
      </c>
      <c r="I17" s="28" t="s">
        <v>42</v>
      </c>
    </row>
    <row r="18" spans="1:9" ht="20">
      <c r="A18" s="26" t="s">
        <v>546</v>
      </c>
      <c r="B18" s="27"/>
      <c r="C18" s="27" t="s">
        <v>547</v>
      </c>
      <c r="D18" s="28">
        <v>145783.6</v>
      </c>
      <c r="E18" s="28">
        <v>145783.6</v>
      </c>
      <c r="F18" s="28" t="s">
        <v>42</v>
      </c>
      <c r="G18" s="28" t="s">
        <v>42</v>
      </c>
      <c r="H18" s="28">
        <f>IF(IF(OR(E18="-",E18="x"),0,E18)+IF(OR(F18="-",F18="x"),0,F18)+IF(OR(G18="-",G18="x"),0,G18)=0,"-",IF(OR(E18="-",E18="x"),0,E18)+IF(OR(F18="-",F18="x"),0,F18)+IF(OR(G18="-",G18="x"),0,G18))</f>
        <v>145783.6</v>
      </c>
      <c r="I18" s="51" t="s">
        <v>42</v>
      </c>
    </row>
    <row r="19" spans="1:9" ht="30">
      <c r="A19" s="26" t="s">
        <v>548</v>
      </c>
      <c r="B19" s="27"/>
      <c r="C19" s="27" t="s">
        <v>549</v>
      </c>
      <c r="D19" s="28">
        <v>145783.6</v>
      </c>
      <c r="E19" s="28">
        <v>145783.6</v>
      </c>
      <c r="F19" s="28" t="s">
        <v>42</v>
      </c>
      <c r="G19" s="28" t="s">
        <v>42</v>
      </c>
      <c r="H19" s="28">
        <f>IF(IF(OR(E19="-",E19="x"),0,E19)+IF(OR(F19="-",F19="x"),0,F19)+IF(OR(G19="-",G19="x"),0,G19)=0,"-",IF(OR(E19="-",E19="x"),0,E19)+IF(OR(F19="-",F19="x"),0,F19)+IF(OR(G19="-",G19="x"),0,G19))</f>
        <v>145783.6</v>
      </c>
      <c r="I19" s="28" t="s">
        <v>42</v>
      </c>
    </row>
    <row r="20" spans="1:9" ht="12.5">
      <c r="A20" s="23" t="s">
        <v>550</v>
      </c>
      <c r="B20" s="24" t="s">
        <v>551</v>
      </c>
      <c r="C20" s="24" t="s">
        <v>43</v>
      </c>
      <c r="D20" s="25" t="s">
        <v>42</v>
      </c>
      <c r="E20" s="25" t="s">
        <v>42</v>
      </c>
      <c r="F20" s="25" t="s">
        <v>42</v>
      </c>
      <c r="G20" s="25" t="s">
        <v>42</v>
      </c>
      <c r="H20" s="25" t="str">
        <f>IF(IF(OR(E20="-",E20="x"),0,E20)+IF(OR(F20="-",F20="x"),0,F20)+IF(OR(G20="-",G20="x"),0,G20)=0,"-",IF(OR(E20="-",E20="x"),0,E20)+IF(OR(F20="-",F20="x"),0,F20)+IF(OR(G20="-",G20="x"),0,G20))</f>
        <v>-</v>
      </c>
      <c r="I20" s="25" t="s">
        <v>42</v>
      </c>
    </row>
    <row r="21" spans="1:9" ht="12.5">
      <c r="A21" s="26" t="s">
        <v>541</v>
      </c>
      <c r="B21" s="27"/>
      <c r="C21" s="27"/>
      <c r="D21" s="28"/>
      <c r="E21" s="28"/>
      <c r="F21" s="28"/>
      <c r="G21" s="28"/>
      <c r="H21" s="28"/>
      <c r="I21" s="28"/>
    </row>
    <row r="22" spans="1:9" ht="12.5">
      <c r="A22" s="23" t="s">
        <v>552</v>
      </c>
      <c r="B22" s="24" t="s">
        <v>553</v>
      </c>
      <c r="C22" s="24"/>
      <c r="D22" s="25" t="s">
        <v>42</v>
      </c>
      <c r="E22" s="25" t="s">
        <v>43</v>
      </c>
      <c r="F22" s="25" t="s">
        <v>42</v>
      </c>
      <c r="G22" s="25" t="s">
        <v>42</v>
      </c>
      <c r="H22" s="25" t="str">
        <f t="shared" ref="H22:H31" si="0">IF(IF(OR(E22="-",E22="x"),0,E22)+IF(OR(F22="-",F22="x"),0,F22)+IF(OR(G22="-",G22="x"),0,G22)=0,"-",IF(OR(E22="-",E22="x"),0,E22)+IF(OR(F22="-",F22="x"),0,F22)+IF(OR(G22="-",G22="x"),0,G22))</f>
        <v>-</v>
      </c>
      <c r="I22" s="25" t="s">
        <v>42</v>
      </c>
    </row>
    <row r="23" spans="1:9" ht="12.5">
      <c r="A23" s="23" t="s">
        <v>554</v>
      </c>
      <c r="B23" s="24" t="s">
        <v>555</v>
      </c>
      <c r="C23" s="24"/>
      <c r="D23" s="25" t="s">
        <v>42</v>
      </c>
      <c r="E23" s="25" t="s">
        <v>43</v>
      </c>
      <c r="F23" s="25" t="s">
        <v>42</v>
      </c>
      <c r="G23" s="25" t="s">
        <v>42</v>
      </c>
      <c r="H23" s="25" t="str">
        <f t="shared" si="0"/>
        <v>-</v>
      </c>
      <c r="I23" s="25" t="s">
        <v>43</v>
      </c>
    </row>
    <row r="24" spans="1:9" ht="12.5">
      <c r="A24" s="23" t="s">
        <v>556</v>
      </c>
      <c r="B24" s="24" t="s">
        <v>557</v>
      </c>
      <c r="C24" s="24"/>
      <c r="D24" s="25" t="s">
        <v>42</v>
      </c>
      <c r="E24" s="25" t="s">
        <v>43</v>
      </c>
      <c r="F24" s="25" t="s">
        <v>42</v>
      </c>
      <c r="G24" s="25" t="s">
        <v>42</v>
      </c>
      <c r="H24" s="25" t="str">
        <f t="shared" si="0"/>
        <v>-</v>
      </c>
      <c r="I24" s="25" t="s">
        <v>43</v>
      </c>
    </row>
    <row r="25" spans="1:9" ht="12.5">
      <c r="A25" s="23" t="s">
        <v>558</v>
      </c>
      <c r="B25" s="24" t="s">
        <v>559</v>
      </c>
      <c r="C25" s="24" t="s">
        <v>43</v>
      </c>
      <c r="D25" s="25" t="s">
        <v>43</v>
      </c>
      <c r="E25" s="50">
        <v>4654430631.5</v>
      </c>
      <c r="F25" s="25" t="s">
        <v>42</v>
      </c>
      <c r="G25" s="25" t="s">
        <v>42</v>
      </c>
      <c r="H25" s="25">
        <f t="shared" si="0"/>
        <v>4654430631.5</v>
      </c>
      <c r="I25" s="25" t="s">
        <v>43</v>
      </c>
    </row>
    <row r="26" spans="1:9" ht="20">
      <c r="A26" s="26" t="s">
        <v>560</v>
      </c>
      <c r="B26" s="27" t="s">
        <v>561</v>
      </c>
      <c r="C26" s="27" t="s">
        <v>43</v>
      </c>
      <c r="D26" s="28" t="s">
        <v>43</v>
      </c>
      <c r="E26" s="49">
        <v>4654430631.5</v>
      </c>
      <c r="F26" s="28" t="s">
        <v>42</v>
      </c>
      <c r="G26" s="28" t="s">
        <v>43</v>
      </c>
      <c r="H26" s="28">
        <f t="shared" si="0"/>
        <v>4654430631.5</v>
      </c>
      <c r="I26" s="28" t="s">
        <v>43</v>
      </c>
    </row>
    <row r="27" spans="1:9" ht="30">
      <c r="A27" s="26" t="s">
        <v>562</v>
      </c>
      <c r="B27" s="27" t="s">
        <v>563</v>
      </c>
      <c r="C27" s="27" t="s">
        <v>43</v>
      </c>
      <c r="D27" s="28" t="s">
        <v>43</v>
      </c>
      <c r="E27" s="49">
        <v>-1242992565.0899999</v>
      </c>
      <c r="F27" s="28" t="s">
        <v>43</v>
      </c>
      <c r="G27" s="28" t="s">
        <v>43</v>
      </c>
      <c r="H27" s="28">
        <f t="shared" si="0"/>
        <v>-1242992565.0899999</v>
      </c>
      <c r="I27" s="28" t="s">
        <v>43</v>
      </c>
    </row>
    <row r="28" spans="1:9" ht="20">
      <c r="A28" s="26" t="s">
        <v>564</v>
      </c>
      <c r="B28" s="27" t="s">
        <v>565</v>
      </c>
      <c r="C28" s="27" t="s">
        <v>43</v>
      </c>
      <c r="D28" s="28" t="s">
        <v>43</v>
      </c>
      <c r="E28" s="49">
        <v>5897423196.5900002</v>
      </c>
      <c r="F28" s="28" t="s">
        <v>42</v>
      </c>
      <c r="G28" s="28" t="s">
        <v>43</v>
      </c>
      <c r="H28" s="28">
        <f t="shared" si="0"/>
        <v>5897423196.5900002</v>
      </c>
      <c r="I28" s="28" t="s">
        <v>43</v>
      </c>
    </row>
    <row r="29" spans="1:9" ht="12.5">
      <c r="A29" s="26" t="s">
        <v>566</v>
      </c>
      <c r="B29" s="27" t="s">
        <v>567</v>
      </c>
      <c r="C29" s="27" t="s">
        <v>43</v>
      </c>
      <c r="D29" s="28" t="s">
        <v>43</v>
      </c>
      <c r="E29" s="28" t="s">
        <v>43</v>
      </c>
      <c r="F29" s="28" t="s">
        <v>42</v>
      </c>
      <c r="G29" s="28" t="s">
        <v>42</v>
      </c>
      <c r="H29" s="28" t="str">
        <f t="shared" si="0"/>
        <v>-</v>
      </c>
      <c r="I29" s="28" t="s">
        <v>43</v>
      </c>
    </row>
    <row r="30" spans="1:9" ht="20">
      <c r="A30" s="26" t="s">
        <v>568</v>
      </c>
      <c r="B30" s="27" t="s">
        <v>569</v>
      </c>
      <c r="C30" s="27" t="s">
        <v>43</v>
      </c>
      <c r="D30" s="28" t="s">
        <v>43</v>
      </c>
      <c r="E30" s="28" t="s">
        <v>43</v>
      </c>
      <c r="F30" s="28" t="s">
        <v>42</v>
      </c>
      <c r="G30" s="28" t="s">
        <v>42</v>
      </c>
      <c r="H30" s="28" t="str">
        <f t="shared" si="0"/>
        <v>-</v>
      </c>
      <c r="I30" s="28" t="s">
        <v>43</v>
      </c>
    </row>
    <row r="31" spans="1:9" ht="12.5">
      <c r="A31" s="26" t="s">
        <v>570</v>
      </c>
      <c r="B31" s="27" t="s">
        <v>571</v>
      </c>
      <c r="C31" s="27" t="s">
        <v>43</v>
      </c>
      <c r="D31" s="28" t="s">
        <v>43</v>
      </c>
      <c r="E31" s="28" t="s">
        <v>43</v>
      </c>
      <c r="F31" s="28" t="s">
        <v>42</v>
      </c>
      <c r="G31" s="28" t="s">
        <v>42</v>
      </c>
      <c r="H31" s="28" t="str">
        <f t="shared" si="0"/>
        <v>-</v>
      </c>
      <c r="I31" s="28" t="s">
        <v>43</v>
      </c>
    </row>
    <row r="32" spans="1:9" ht="16.5" customHeight="1">
      <c r="A32" s="36"/>
      <c r="B32" s="37"/>
      <c r="C32" s="37"/>
      <c r="D32" s="38"/>
      <c r="E32" s="38"/>
      <c r="F32" s="38"/>
      <c r="G32" s="38"/>
      <c r="H32" s="38"/>
      <c r="I32" s="38"/>
    </row>
    <row r="33" spans="1:9" ht="26" customHeight="1">
      <c r="A33" s="41" t="s">
        <v>594</v>
      </c>
      <c r="C33" s="46" t="s">
        <v>598</v>
      </c>
      <c r="E33" s="43" t="s">
        <v>603</v>
      </c>
      <c r="F33" s="42"/>
      <c r="G33" s="42"/>
      <c r="H33" s="44"/>
      <c r="I33" s="46" t="s">
        <v>602</v>
      </c>
    </row>
    <row r="34" spans="1:9" ht="26" customHeight="1">
      <c r="A34" s="41"/>
      <c r="C34" s="47" t="s">
        <v>596</v>
      </c>
      <c r="E34" s="43"/>
      <c r="F34" s="42"/>
      <c r="G34" s="42"/>
      <c r="H34" s="108" t="s">
        <v>597</v>
      </c>
      <c r="I34" s="108"/>
    </row>
    <row r="35" spans="1:9" ht="23.5" customHeight="1">
      <c r="A35" s="9" t="s">
        <v>595</v>
      </c>
      <c r="B35" s="8"/>
      <c r="C35" s="48" t="s">
        <v>599</v>
      </c>
      <c r="D35" s="1"/>
      <c r="E35" s="1"/>
      <c r="F35" s="1"/>
      <c r="G35" s="1"/>
      <c r="H35" s="107"/>
      <c r="I35" s="107"/>
    </row>
    <row r="36" spans="1:9" ht="35" customHeight="1">
      <c r="A36" s="9" t="s">
        <v>601</v>
      </c>
      <c r="C36" s="45" t="s">
        <v>600</v>
      </c>
      <c r="D36" s="1"/>
      <c r="E36" s="1"/>
      <c r="F36" s="1"/>
      <c r="G36" s="32"/>
      <c r="H36" s="65"/>
      <c r="I36" s="65"/>
    </row>
    <row r="37" spans="1:9" ht="10" customHeight="1">
      <c r="D37" s="8"/>
      <c r="E37" s="8"/>
      <c r="F37" s="39"/>
      <c r="G37" s="32"/>
      <c r="H37" s="109"/>
      <c r="I37" s="109"/>
    </row>
    <row r="38" spans="1:9" ht="10" customHeight="1">
      <c r="A38" s="9"/>
      <c r="B38" s="8"/>
      <c r="C38" s="8"/>
      <c r="D38" s="40"/>
      <c r="E38" s="40"/>
      <c r="F38" s="40"/>
      <c r="G38" s="40"/>
      <c r="H38" s="40"/>
      <c r="I38" s="40"/>
    </row>
  </sheetData>
  <mergeCells count="16">
    <mergeCell ref="H35:I35"/>
    <mergeCell ref="H34:I34"/>
    <mergeCell ref="H37:I37"/>
    <mergeCell ref="H36:I36"/>
    <mergeCell ref="A2:I2"/>
    <mergeCell ref="A1:I1"/>
    <mergeCell ref="A4:A10"/>
    <mergeCell ref="B4:B10"/>
    <mergeCell ref="D4:D10"/>
    <mergeCell ref="C4:C10"/>
    <mergeCell ref="I4:I10"/>
    <mergeCell ref="E4:H4"/>
    <mergeCell ref="E5:E10"/>
    <mergeCell ref="F5:F10"/>
    <mergeCell ref="G5:G10"/>
    <mergeCell ref="H5:H10"/>
  </mergeCells>
  <conditionalFormatting sqref="H13:I13 H15:I17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3"/>
  <sheetViews>
    <sheetView workbookViewId="0"/>
  </sheetViews>
  <sheetFormatPr defaultRowHeight="12.5"/>
  <sheetData>
    <row r="1" spans="1:2">
      <c r="A1" t="s">
        <v>572</v>
      </c>
      <c r="B1" t="s">
        <v>34</v>
      </c>
    </row>
    <row r="2" spans="1:2">
      <c r="A2" t="s">
        <v>573</v>
      </c>
      <c r="B2" t="s">
        <v>574</v>
      </c>
    </row>
    <row r="3" spans="1:2">
      <c r="A3" t="s">
        <v>575</v>
      </c>
      <c r="B3" t="s">
        <v>576</v>
      </c>
    </row>
    <row r="4" spans="1:2">
      <c r="A4" t="s">
        <v>577</v>
      </c>
      <c r="B4" t="s">
        <v>537</v>
      </c>
    </row>
    <row r="5" spans="1:2">
      <c r="A5" t="s">
        <v>578</v>
      </c>
      <c r="B5" t="s">
        <v>579</v>
      </c>
    </row>
    <row r="6" spans="1:2">
      <c r="A6" t="s">
        <v>580</v>
      </c>
      <c r="B6" t="s">
        <v>34</v>
      </c>
    </row>
    <row r="7" spans="1:2">
      <c r="A7" t="s">
        <v>581</v>
      </c>
      <c r="B7" t="s">
        <v>12</v>
      </c>
    </row>
    <row r="8" spans="1:2">
      <c r="A8" t="s">
        <v>582</v>
      </c>
      <c r="B8" t="s">
        <v>8</v>
      </c>
    </row>
    <row r="9" spans="1:2">
      <c r="A9" t="s">
        <v>583</v>
      </c>
      <c r="B9" t="s">
        <v>584</v>
      </c>
    </row>
    <row r="10" spans="1:2">
      <c r="A10" t="s">
        <v>585</v>
      </c>
      <c r="B10" t="s">
        <v>11</v>
      </c>
    </row>
    <row r="11" spans="1:2">
      <c r="A11" t="s">
        <v>586</v>
      </c>
      <c r="B11" t="s">
        <v>587</v>
      </c>
    </row>
    <row r="12" spans="1:2">
      <c r="A12" t="s">
        <v>588</v>
      </c>
      <c r="B12" t="s">
        <v>11</v>
      </c>
    </row>
    <row r="13" spans="1:2">
      <c r="A13" t="s">
        <v>589</v>
      </c>
      <c r="B13" t="s">
        <v>559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Источники!FIO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Доходы!SIGN</vt:lpstr>
      <vt:lpstr>Источники!SIGN</vt:lpstr>
      <vt:lpstr>Расходы!SIGN</vt:lpstr>
      <vt:lpstr>Доходы!SRC_CODE</vt:lpstr>
      <vt:lpstr>Доходы!SRC_KIND</vt:lpstr>
      <vt:lpstr>Доходы!VB_CODE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r121k</dc:creator>
  <dc:description>POI HSSF rep:2.48.0.175</dc:description>
  <cp:lastModifiedBy>alikina</cp:lastModifiedBy>
  <cp:lastPrinted>2020-01-26T05:42:57Z</cp:lastPrinted>
  <dcterms:created xsi:type="dcterms:W3CDTF">2020-01-11T08:18:04Z</dcterms:created>
  <dcterms:modified xsi:type="dcterms:W3CDTF">2020-06-17T11:02:05Z</dcterms:modified>
</cp:coreProperties>
</file>